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icoletti\Desktop\Atelier DU\COVID\"/>
    </mc:Choice>
  </mc:AlternateContent>
  <bookViews>
    <workbookView xWindow="-110" yWindow="-110" windowWidth="19430" windowHeight="10430" tabRatio="817" firstSheet="3" activeTab="7"/>
  </bookViews>
  <sheets>
    <sheet name="Informations générales" sheetId="19" r:id="rId1"/>
    <sheet name="Unité de travail 1" sheetId="22" r:id="rId2"/>
    <sheet name="Unité de travail 2" sheetId="39" r:id="rId3"/>
    <sheet name="Unité de travail 3" sheetId="40" r:id="rId4"/>
    <sheet name="EXEMPLE COVID" sheetId="41" r:id="rId5"/>
    <sheet name="Unité de travail EXEMPLE" sheetId="38" r:id="rId6"/>
    <sheet name="Tableau des critères" sheetId="10" r:id="rId7"/>
    <sheet name="Explication Méthodologie COVID" sheetId="42" r:id="rId8"/>
    <sheet name="Explications RPS" sheetId="23" r:id="rId9"/>
    <sheet name="Textes réglementaires" sheetId="18" r:id="rId10"/>
  </sheets>
  <externalReferences>
    <externalReference r:id="rId11"/>
  </externalReferences>
  <definedNames>
    <definedName name="_xlnm._FilterDatabase" localSheetId="4" hidden="1">'EXEMPLE COVID'!$A$2:$F$2</definedName>
    <definedName name="_xlnm._FilterDatabase" localSheetId="1" hidden="1">'Unité de travail 1'!$A$6:$Z$50</definedName>
    <definedName name="_xlnm._FilterDatabase" localSheetId="2" hidden="1">'Unité de travail 2'!$A$6:$Z$50</definedName>
    <definedName name="_xlnm._FilterDatabase" localSheetId="3" hidden="1">'Unité de travail 3'!$A$6:$Z$50</definedName>
    <definedName name="_xlnm._FilterDatabase" localSheetId="5" hidden="1">'Unité de travail EXEMPLE'!$A$6:$Z$50</definedName>
    <definedName name="aa">[1]Liste!#REF!</definedName>
    <definedName name="aaa">[1]Liste!#REF!</definedName>
    <definedName name="Cotation_fréquence_gravité">[1]Liste!$C$2:$C$5</definedName>
    <definedName name="Cotation_maîtrise">[1]Liste!$D$2:$D$5</definedName>
    <definedName name="Danger">[1]Liste!$A$2:$A$38</definedName>
    <definedName name="Etat_d_avancement">[1]Liste!$G$2:$G$6</definedName>
    <definedName name="ggg" localSheetId="5">[1]Liste!#REF!</definedName>
    <definedName name="ggg">[1]Liste!#REF!</definedName>
    <definedName name="_xlnm.Print_Titles" localSheetId="4">'EXEMPLE COVID'!$2:$2</definedName>
    <definedName name="_xlnm.Print_Titles" localSheetId="1">'Unité de travail 1'!$1:$6</definedName>
    <definedName name="_xlnm.Print_Titles" localSheetId="2">'Unité de travail 2'!$1:$6</definedName>
    <definedName name="_xlnm.Print_Titles" localSheetId="3">'Unité de travail 3'!$1:$6</definedName>
    <definedName name="_xlnm.Print_Titles" localSheetId="5">'Unité de travail EXEMPLE'!$1:$6</definedName>
    <definedName name="OLE_LINK2" localSheetId="7">'Explication Méthodologie COVID'!$AA$1</definedName>
    <definedName name="OLE_LINK3" localSheetId="7">'Explication Méthodologie COVID'!$F$59</definedName>
    <definedName name="OLE_LINK5" localSheetId="7">'Explication Méthodologie COVID'!$F$71</definedName>
    <definedName name="Risque">[1]Liste!$B$2:$B$38</definedName>
    <definedName name="Type_d_action" localSheetId="5">[1]Liste!#REF!</definedName>
    <definedName name="Type_d_action">[1]Liste!#REF!</definedName>
    <definedName name="_xlnm.Print_Area" localSheetId="1">'Unité de travail 1'!$A$1:$Q$50</definedName>
    <definedName name="_xlnm.Print_Area" localSheetId="2">'Unité de travail 2'!$A$1:$Q$50</definedName>
    <definedName name="_xlnm.Print_Area" localSheetId="3">'Unité de travail 3'!$A$1:$Q$50</definedName>
    <definedName name="_xlnm.Print_Area" localSheetId="5">'Unité de travail EXEMPLE'!$A$1:$Q$50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0" i="40" l="1"/>
  <c r="K50" i="40" s="1"/>
  <c r="L50" i="40" s="1"/>
  <c r="H49" i="40"/>
  <c r="K49" i="40" s="1"/>
  <c r="L49" i="40" s="1"/>
  <c r="R48" i="40"/>
  <c r="H47" i="40"/>
  <c r="K47" i="40" s="1"/>
  <c r="L47" i="40" s="1"/>
  <c r="H46" i="40"/>
  <c r="K46" i="40" s="1"/>
  <c r="L46" i="40" s="1"/>
  <c r="K45" i="40"/>
  <c r="L45" i="40" s="1"/>
  <c r="H45" i="40"/>
  <c r="R44" i="40"/>
  <c r="H43" i="40"/>
  <c r="K43" i="40" s="1"/>
  <c r="L43" i="40" s="1"/>
  <c r="R42" i="40"/>
  <c r="K41" i="40"/>
  <c r="L41" i="40" s="1"/>
  <c r="H41" i="40"/>
  <c r="H39" i="40"/>
  <c r="K39" i="40" s="1"/>
  <c r="L39" i="40" s="1"/>
  <c r="H37" i="40"/>
  <c r="K37" i="40" s="1"/>
  <c r="L37" i="40" s="1"/>
  <c r="H36" i="40"/>
  <c r="K36" i="40" s="1"/>
  <c r="L36" i="40" s="1"/>
  <c r="H35" i="40"/>
  <c r="K35" i="40" s="1"/>
  <c r="L35" i="40" s="1"/>
  <c r="R34" i="40"/>
  <c r="K33" i="40"/>
  <c r="L33" i="40" s="1"/>
  <c r="H33" i="40"/>
  <c r="H32" i="40"/>
  <c r="K32" i="40" s="1"/>
  <c r="L32" i="40" s="1"/>
  <c r="R31" i="40"/>
  <c r="H29" i="40"/>
  <c r="K29" i="40" s="1"/>
  <c r="L29" i="40" s="1"/>
  <c r="H28" i="40"/>
  <c r="K28" i="40" s="1"/>
  <c r="L28" i="40" s="1"/>
  <c r="K27" i="40"/>
  <c r="L27" i="40" s="1"/>
  <c r="H27" i="40"/>
  <c r="H26" i="40"/>
  <c r="K26" i="40" s="1"/>
  <c r="L26" i="40" s="1"/>
  <c r="H25" i="40"/>
  <c r="K25" i="40" s="1"/>
  <c r="L25" i="40" s="1"/>
  <c r="R24" i="40"/>
  <c r="H23" i="40"/>
  <c r="K23" i="40" s="1"/>
  <c r="L23" i="40" s="1"/>
  <c r="H21" i="40"/>
  <c r="K21" i="40" s="1"/>
  <c r="L21" i="40" s="1"/>
  <c r="K20" i="40"/>
  <c r="L20" i="40" s="1"/>
  <c r="H20" i="40"/>
  <c r="R19" i="40"/>
  <c r="H18" i="40"/>
  <c r="K18" i="40" s="1"/>
  <c r="L18" i="40" s="1"/>
  <c r="H16" i="40"/>
  <c r="K16" i="40" s="1"/>
  <c r="L16" i="40" s="1"/>
  <c r="H15" i="40"/>
  <c r="K15" i="40" s="1"/>
  <c r="L15" i="40" s="1"/>
  <c r="R14" i="40"/>
  <c r="K13" i="40"/>
  <c r="L13" i="40" s="1"/>
  <c r="H13" i="40"/>
  <c r="H12" i="40"/>
  <c r="K12" i="40" s="1"/>
  <c r="L12" i="40" s="1"/>
  <c r="H11" i="40"/>
  <c r="K11" i="40" s="1"/>
  <c r="L11" i="40" s="1"/>
  <c r="H10" i="40"/>
  <c r="K10" i="40" s="1"/>
  <c r="L10" i="40" s="1"/>
  <c r="H9" i="40"/>
  <c r="K9" i="40" s="1"/>
  <c r="L9" i="40" s="1"/>
  <c r="H8" i="40"/>
  <c r="K8" i="40" s="1"/>
  <c r="L8" i="40" s="1"/>
  <c r="R7" i="40"/>
  <c r="H50" i="39"/>
  <c r="K50" i="39" s="1"/>
  <c r="L50" i="39" s="1"/>
  <c r="H49" i="39"/>
  <c r="K49" i="39" s="1"/>
  <c r="L49" i="39" s="1"/>
  <c r="R48" i="39"/>
  <c r="H47" i="39"/>
  <c r="K47" i="39" s="1"/>
  <c r="L47" i="39" s="1"/>
  <c r="H46" i="39"/>
  <c r="K46" i="39" s="1"/>
  <c r="L46" i="39" s="1"/>
  <c r="H45" i="39"/>
  <c r="K45" i="39" s="1"/>
  <c r="L45" i="39" s="1"/>
  <c r="R44" i="39"/>
  <c r="K43" i="39"/>
  <c r="L43" i="39" s="1"/>
  <c r="H43" i="39"/>
  <c r="R42" i="39"/>
  <c r="H41" i="39"/>
  <c r="K41" i="39" s="1"/>
  <c r="L41" i="39" s="1"/>
  <c r="H39" i="39"/>
  <c r="K39" i="39" s="1"/>
  <c r="L39" i="39" s="1"/>
  <c r="H37" i="39"/>
  <c r="K37" i="39" s="1"/>
  <c r="L37" i="39" s="1"/>
  <c r="H36" i="39"/>
  <c r="K36" i="39" s="1"/>
  <c r="L36" i="39" s="1"/>
  <c r="K35" i="39"/>
  <c r="L35" i="39" s="1"/>
  <c r="H35" i="39"/>
  <c r="R34" i="39"/>
  <c r="H33" i="39"/>
  <c r="K33" i="39" s="1"/>
  <c r="L33" i="39" s="1"/>
  <c r="H32" i="39"/>
  <c r="K32" i="39" s="1"/>
  <c r="L32" i="39" s="1"/>
  <c r="R31" i="39"/>
  <c r="H29" i="39"/>
  <c r="K29" i="39" s="1"/>
  <c r="L29" i="39" s="1"/>
  <c r="H28" i="39"/>
  <c r="K28" i="39" s="1"/>
  <c r="L28" i="39" s="1"/>
  <c r="H27" i="39"/>
  <c r="K27" i="39" s="1"/>
  <c r="L27" i="39" s="1"/>
  <c r="K26" i="39"/>
  <c r="L26" i="39" s="1"/>
  <c r="H26" i="39"/>
  <c r="H25" i="39"/>
  <c r="K25" i="39" s="1"/>
  <c r="L25" i="39" s="1"/>
  <c r="R24" i="39"/>
  <c r="H23" i="39"/>
  <c r="K23" i="39" s="1"/>
  <c r="L23" i="39" s="1"/>
  <c r="H21" i="39"/>
  <c r="K21" i="39" s="1"/>
  <c r="L21" i="39" s="1"/>
  <c r="H20" i="39"/>
  <c r="K20" i="39" s="1"/>
  <c r="L20" i="39" s="1"/>
  <c r="R19" i="39"/>
  <c r="H18" i="39"/>
  <c r="K18" i="39" s="1"/>
  <c r="L18" i="39" s="1"/>
  <c r="H16" i="39"/>
  <c r="K16" i="39" s="1"/>
  <c r="L16" i="39" s="1"/>
  <c r="H15" i="39"/>
  <c r="K15" i="39" s="1"/>
  <c r="L15" i="39" s="1"/>
  <c r="R14" i="39"/>
  <c r="H13" i="39"/>
  <c r="K13" i="39" s="1"/>
  <c r="L13" i="39" s="1"/>
  <c r="H12" i="39"/>
  <c r="K12" i="39" s="1"/>
  <c r="L12" i="39" s="1"/>
  <c r="H11" i="39"/>
  <c r="K11" i="39" s="1"/>
  <c r="L11" i="39" s="1"/>
  <c r="K10" i="39"/>
  <c r="L10" i="39" s="1"/>
  <c r="H10" i="39"/>
  <c r="H9" i="39"/>
  <c r="K9" i="39" s="1"/>
  <c r="L9" i="39" s="1"/>
  <c r="H8" i="39"/>
  <c r="K8" i="39" s="1"/>
  <c r="L8" i="39" s="1"/>
  <c r="R7" i="39"/>
  <c r="K46" i="38" l="1"/>
  <c r="L46" i="38" s="1"/>
  <c r="H46" i="38"/>
  <c r="H33" i="38"/>
  <c r="K33" i="38" s="1"/>
  <c r="L33" i="38" s="1"/>
  <c r="H32" i="38"/>
  <c r="K32" i="38" s="1"/>
  <c r="L32" i="38" s="1"/>
  <c r="H40" i="38"/>
  <c r="K40" i="38" s="1"/>
  <c r="L40" i="38" s="1"/>
  <c r="H37" i="38"/>
  <c r="K37" i="38" s="1"/>
  <c r="L37" i="38" s="1"/>
  <c r="H36" i="38"/>
  <c r="K36" i="38" s="1"/>
  <c r="L36" i="38" s="1"/>
  <c r="H35" i="38"/>
  <c r="K35" i="38" s="1"/>
  <c r="L35" i="38" s="1"/>
  <c r="H29" i="38"/>
  <c r="K29" i="38" s="1"/>
  <c r="L29" i="38" s="1"/>
  <c r="H28" i="38"/>
  <c r="K28" i="38" s="1"/>
  <c r="L28" i="38" s="1"/>
  <c r="H27" i="38"/>
  <c r="K27" i="38" s="1"/>
  <c r="L27" i="38" s="1"/>
  <c r="H26" i="38"/>
  <c r="K26" i="38" s="1"/>
  <c r="L26" i="38" s="1"/>
  <c r="H25" i="38"/>
  <c r="K25" i="38" s="1"/>
  <c r="L25" i="38" s="1"/>
  <c r="H23" i="38"/>
  <c r="K23" i="38" s="1"/>
  <c r="L23" i="38" s="1"/>
  <c r="H17" i="38"/>
  <c r="K17" i="38" s="1"/>
  <c r="L17" i="38" s="1"/>
  <c r="H15" i="38"/>
  <c r="K15" i="38" s="1"/>
  <c r="L15" i="38" s="1"/>
  <c r="H9" i="38"/>
  <c r="K9" i="38" s="1"/>
  <c r="L9" i="38" s="1"/>
  <c r="H8" i="38"/>
  <c r="K8" i="38" s="1"/>
  <c r="L8" i="38" s="1"/>
  <c r="H50" i="38"/>
  <c r="K50" i="38" s="1"/>
  <c r="L50" i="38" s="1"/>
  <c r="H49" i="38"/>
  <c r="K49" i="38" s="1"/>
  <c r="L49" i="38" s="1"/>
  <c r="R48" i="38"/>
  <c r="H47" i="38"/>
  <c r="K47" i="38" s="1"/>
  <c r="L47" i="38" s="1"/>
  <c r="H45" i="38"/>
  <c r="K45" i="38" s="1"/>
  <c r="L45" i="38" s="1"/>
  <c r="R44" i="38"/>
  <c r="H43" i="38"/>
  <c r="K43" i="38" s="1"/>
  <c r="L43" i="38" s="1"/>
  <c r="R42" i="38"/>
  <c r="H41" i="38"/>
  <c r="K41" i="38" s="1"/>
  <c r="L41" i="38" s="1"/>
  <c r="H39" i="38"/>
  <c r="K39" i="38" s="1"/>
  <c r="L39" i="38" s="1"/>
  <c r="R34" i="38"/>
  <c r="R31" i="38"/>
  <c r="R24" i="38"/>
  <c r="H21" i="38"/>
  <c r="K21" i="38" s="1"/>
  <c r="L21" i="38" s="1"/>
  <c r="H20" i="38"/>
  <c r="K20" i="38" s="1"/>
  <c r="L20" i="38" s="1"/>
  <c r="R19" i="38"/>
  <c r="H18" i="38"/>
  <c r="K18" i="38" s="1"/>
  <c r="L18" i="38" s="1"/>
  <c r="R14" i="38"/>
  <c r="H13" i="38"/>
  <c r="K13" i="38" s="1"/>
  <c r="L13" i="38" s="1"/>
  <c r="H12" i="38"/>
  <c r="K12" i="38" s="1"/>
  <c r="L12" i="38" s="1"/>
  <c r="H11" i="38"/>
  <c r="K11" i="38" s="1"/>
  <c r="L11" i="38" s="1"/>
  <c r="H10" i="38"/>
  <c r="K10" i="38" s="1"/>
  <c r="L10" i="38" s="1"/>
  <c r="R7" i="38"/>
  <c r="H41" i="22" l="1"/>
  <c r="K41" i="22" s="1"/>
  <c r="L41" i="22" s="1"/>
  <c r="H25" i="22" l="1"/>
  <c r="K25" i="22" s="1"/>
  <c r="L25" i="22" s="1"/>
  <c r="H26" i="22"/>
  <c r="K26" i="22" s="1"/>
  <c r="L26" i="22" s="1"/>
  <c r="H27" i="22"/>
  <c r="K27" i="22" s="1"/>
  <c r="L27" i="22" s="1"/>
  <c r="H28" i="22"/>
  <c r="K28" i="22" s="1"/>
  <c r="L28" i="22" s="1"/>
  <c r="H29" i="22"/>
  <c r="K29" i="22" s="1"/>
  <c r="L29" i="22" s="1"/>
  <c r="H9" i="22"/>
  <c r="H8" i="22"/>
  <c r="R14" i="22"/>
  <c r="R19" i="22"/>
  <c r="R24" i="22"/>
  <c r="R34" i="22"/>
  <c r="R42" i="22"/>
  <c r="R31" i="22"/>
  <c r="R44" i="22"/>
  <c r="R48" i="22"/>
  <c r="R7" i="22"/>
  <c r="H15" i="22"/>
  <c r="K9" i="22" l="1"/>
  <c r="L9" i="22" s="1"/>
  <c r="H10" i="22"/>
  <c r="K10" i="22" s="1"/>
  <c r="L10" i="22" s="1"/>
  <c r="H11" i="22"/>
  <c r="K11" i="22" s="1"/>
  <c r="L11" i="22" s="1"/>
  <c r="H12" i="22"/>
  <c r="K12" i="22" s="1"/>
  <c r="L12" i="22" s="1"/>
  <c r="H13" i="22"/>
  <c r="K13" i="22" s="1"/>
  <c r="L13" i="22" s="1"/>
  <c r="H49" i="22" l="1"/>
  <c r="K49" i="22" s="1"/>
  <c r="L49" i="22" s="1"/>
  <c r="H46" i="22"/>
  <c r="K46" i="22" s="1"/>
  <c r="L46" i="22" s="1"/>
  <c r="H47" i="22"/>
  <c r="K47" i="22" s="1"/>
  <c r="L47" i="22" s="1"/>
  <c r="H45" i="22"/>
  <c r="K45" i="22" s="1"/>
  <c r="L45" i="22" s="1"/>
  <c r="H32" i="22"/>
  <c r="K32" i="22" s="1"/>
  <c r="L32" i="22" s="1"/>
  <c r="H36" i="22"/>
  <c r="K36" i="22" s="1"/>
  <c r="L36" i="22" s="1"/>
  <c r="H37" i="22"/>
  <c r="K37" i="22" s="1"/>
  <c r="L37" i="22" s="1"/>
  <c r="H39" i="22"/>
  <c r="K39" i="22" s="1"/>
  <c r="L39" i="22" s="1"/>
  <c r="H16" i="22"/>
  <c r="K16" i="22" s="1"/>
  <c r="L16" i="22" s="1"/>
  <c r="H18" i="22"/>
  <c r="K18" i="22" s="1"/>
  <c r="L18" i="22" s="1"/>
  <c r="H43" i="22" l="1"/>
  <c r="K43" i="22" s="1"/>
  <c r="L43" i="22" s="1"/>
  <c r="H50" i="22" l="1"/>
  <c r="K50" i="22" s="1"/>
  <c r="L50" i="22" s="1"/>
  <c r="H33" i="22"/>
  <c r="K33" i="22" s="1"/>
  <c r="L33" i="22" s="1"/>
  <c r="H35" i="22"/>
  <c r="K35" i="22" s="1"/>
  <c r="L35" i="22" s="1"/>
  <c r="H23" i="22"/>
  <c r="K23" i="22" s="1"/>
  <c r="L23" i="22" s="1"/>
  <c r="H21" i="22"/>
  <c r="K21" i="22" s="1"/>
  <c r="L21" i="22" s="1"/>
  <c r="H20" i="22"/>
  <c r="K20" i="22" s="1"/>
  <c r="L20" i="22" s="1"/>
  <c r="K15" i="22"/>
  <c r="L15" i="22" s="1"/>
  <c r="K8" i="22"/>
  <c r="L8" i="22" s="1"/>
  <c r="H35" i="19" l="1"/>
</calcChain>
</file>

<file path=xl/sharedStrings.xml><?xml version="1.0" encoding="utf-8"?>
<sst xmlns="http://schemas.openxmlformats.org/spreadsheetml/2006/main" count="524" uniqueCount="273">
  <si>
    <t>Concerné</t>
  </si>
  <si>
    <t>Gravité</t>
  </si>
  <si>
    <t>Actions à mettre en œuvre</t>
  </si>
  <si>
    <t>Ambiance lumineuse</t>
  </si>
  <si>
    <t xml:space="preserve">Ambiance thermique </t>
  </si>
  <si>
    <t>Risques physiques</t>
  </si>
  <si>
    <t>Risques liés à l'électricité</t>
  </si>
  <si>
    <t>Travail isolé</t>
  </si>
  <si>
    <t>Mesures de prévention / protection existantes</t>
  </si>
  <si>
    <t>Evaluation des risques</t>
  </si>
  <si>
    <t>Plan d'action de prévention</t>
  </si>
  <si>
    <t>Personne chargée de l'action</t>
  </si>
  <si>
    <t>oui</t>
  </si>
  <si>
    <t>non</t>
  </si>
  <si>
    <t>Amiante</t>
  </si>
  <si>
    <t>Autres</t>
  </si>
  <si>
    <t>Travail en milieu hyperbare</t>
  </si>
  <si>
    <t>Vibrations mécaniques</t>
  </si>
  <si>
    <t>Travail répétitif</t>
  </si>
  <si>
    <t>Chute d'objets</t>
  </si>
  <si>
    <t>Risques incendie / explosion</t>
  </si>
  <si>
    <t>Risque brut</t>
  </si>
  <si>
    <t>Chute de hauteur</t>
  </si>
  <si>
    <t>Maitrise</t>
  </si>
  <si>
    <t>Cotation</t>
  </si>
  <si>
    <t>G : GRAVITE</t>
  </si>
  <si>
    <t>Critère d’appréciation</t>
  </si>
  <si>
    <t>Niveau de critère d’appréciation</t>
  </si>
  <si>
    <t>Très grave</t>
  </si>
  <si>
    <t>Grave</t>
  </si>
  <si>
    <t xml:space="preserve">Significatif </t>
  </si>
  <si>
    <t xml:space="preserve">Peu grave </t>
  </si>
  <si>
    <t xml:space="preserve">CALCUL DU RISQUE BRUT </t>
  </si>
  <si>
    <t>M: MAITRISE</t>
  </si>
  <si>
    <t>Absente</t>
  </si>
  <si>
    <t xml:space="preserve">Aucune mesure de maitrise- Absence de prévention, Protection, Moyens humains </t>
  </si>
  <si>
    <t>Négligeable</t>
  </si>
  <si>
    <t>Significative</t>
  </si>
  <si>
    <t xml:space="preserve">Maîtrise existante - Le risque est maîtrisé par une protection collective, régulièrement contrôlée et maintenue en conformité </t>
  </si>
  <si>
    <t>Elevée</t>
  </si>
  <si>
    <t xml:space="preserve">CALCUL DU RISQUE NET </t>
  </si>
  <si>
    <t xml:space="preserve">
  La maîtrise du risque peut être « mesurée » en intégrant 3 paramètres :
• La technique (équipement de protection collective, EPI…)
• L’organisation (procédure d’utilisation…)
• Le personnel (formation, sensibilisation…)
 </t>
  </si>
  <si>
    <t>Lieu, postes</t>
  </si>
  <si>
    <t>Risques liés à l'utilisation de produits chimiques</t>
  </si>
  <si>
    <t>Dommages à effets immédiats ou différés (lésions, atteintes à la santé)</t>
  </si>
  <si>
    <t xml:space="preserve">Risque Net = Risque Brut x Maitrise </t>
  </si>
  <si>
    <t>Date première rédaction :</t>
  </si>
  <si>
    <t>Date de la dernière mise à jour :</t>
  </si>
  <si>
    <t>Textes réglementaires</t>
  </si>
  <si>
    <t>Principes généraux de la loi 1991</t>
  </si>
  <si>
    <t>Article L. 4121-1 du code du travail</t>
  </si>
  <si>
    <t>L'employeur prend les mesures nécessaires pour assurer la sécurité et protéger la santé physique et mentale des travailleurs.</t>
  </si>
  <si>
    <t>Ces mesures comprennent :</t>
  </si>
  <si>
    <t>1° Des actions de prévention des risques professionnels ;</t>
  </si>
  <si>
    <t>2° Des actions d'information et de formation ;</t>
  </si>
  <si>
    <t xml:space="preserve">3° La mise en place d'une organisation et de moyens adaptés. </t>
  </si>
  <si>
    <t>L'employeur veille à l'adaptation de ces mesures pour tenir compte du changement des circonstances et tendre à l'amélioration des situations existantes.</t>
  </si>
  <si>
    <t>Article L4121-2</t>
  </si>
  <si>
    <t>L'employeur met en oeuvre les mesures prévues à l'Article L4121-1 sur le fondement des principes généraux de prévention suivants :</t>
  </si>
  <si>
    <t>1° Eviter les risques ;</t>
  </si>
  <si>
    <t>2° Evaluer les risques qui ne peuvent pas être évités ;</t>
  </si>
  <si>
    <t>3° Combattre les risques à la source ;</t>
  </si>
  <si>
    <t>4° Adapter le travail à l'homme, en particulier en ce qui concerne la conception des postes de travail ainsi que le choix des équipements de travail et des méthodes de travail et de production, en vue notamment de limiter le travail monotone et le travail cadencé et de réduire les effets de ceux-ci sur la santé ;</t>
  </si>
  <si>
    <t>5° Tenir compte de l'état d'évolution de la technique ;</t>
  </si>
  <si>
    <t>6° Remplacer ce qui est dangereux par ce qui n'est pas dangereux ou par ce qui est moins dangereux ;</t>
  </si>
  <si>
    <t>7° Planifier la prévention en y intégrant, dans un ensemble cohérent, la technique, l'organisation du travail, les conditions de travail, les relations sociales et l'influence des facteurs ambiants, notamment les risques liés au harcèlement moral, tel qu'il est défini à l'Article L1152-1 ;</t>
  </si>
  <si>
    <t>8° Prendre des mesures de protection collective en leur donnant la priorité sur les mesures de protection individuelle ;</t>
  </si>
  <si>
    <t>9° Donner les instructions appropriées aux travailleurs.</t>
  </si>
  <si>
    <t>Décret du 05 novembre 2001</t>
  </si>
  <si>
    <t>Article R4121-1</t>
  </si>
  <si>
    <t>L'employeur transcrit et met à jour dans un document unique les résultats de l'évaluation des risques pour la santé et la sécurité des travailleurs à laquelle il procède en application de l'article L. 4121-3.</t>
  </si>
  <si>
    <t>Cette évaluation comporte un inventaire des risques identifiés dans chaque unité de travail de l'entreprise ou de l'établissement.</t>
  </si>
  <si>
    <t>Article R4121-2</t>
  </si>
  <si>
    <t>La mise à jour du document unique d'évaluation des risques est réalisée :</t>
  </si>
  <si>
    <t>1° Au moins chaque année ;</t>
  </si>
  <si>
    <t>2° Lors de toute décision d'aménagement important modifiant les conditions de santé et de sécurité ou les conditions de travail, au sens de l'article L. 4612-8 ;</t>
  </si>
  <si>
    <t>3° Lorsqu'une information supplémentaire intéressant l'évaluation d'un risque dans une unité de travail est recueillie.</t>
  </si>
  <si>
    <t>Article R4121-4</t>
  </si>
  <si>
    <t>Le document unique d'évaluation des risques est tenu à la disposition :</t>
  </si>
  <si>
    <t xml:space="preserve">1° Des membres du comité d'hygiène, de sécurité et des conditions de travail ou des instances qui en tiennent lieu </t>
  </si>
  <si>
    <t>2° Des délégués du personnel ou, à défaut, des personnes soumises à un risque pour leur santé ou leur sécurité ;</t>
  </si>
  <si>
    <t>3° Du médecin du travail ;</t>
  </si>
  <si>
    <t>4° Des agents de l'inspection du travail ;</t>
  </si>
  <si>
    <t>5° Des agents des services de prévention des organismes de sécurité sociale ;</t>
  </si>
  <si>
    <t xml:space="preserve">6° Des agents des organismes professionnels de santé, de sécurité et des conditions de travail mentionnés à l'article L. 4643-1 ; </t>
  </si>
  <si>
    <t>DOCUMENT UNIQUE D'EVALUATION DES RISQUES PROFESSIONNELS</t>
  </si>
  <si>
    <t>INFORMATIONS GENERALES :</t>
  </si>
  <si>
    <t>ENTREPRISE :</t>
  </si>
  <si>
    <t>Adresse :</t>
  </si>
  <si>
    <t xml:space="preserve">Téléphone : </t>
  </si>
  <si>
    <t xml:space="preserve">Fax : </t>
  </si>
  <si>
    <t xml:space="preserve">Courriel : </t>
  </si>
  <si>
    <t xml:space="preserve">Responsable : </t>
  </si>
  <si>
    <t xml:space="preserve">Nature de l'activité : </t>
  </si>
  <si>
    <t>Temps de travail
/ Horaires de travail :</t>
  </si>
  <si>
    <t>ORGANISATION DES SECOURS :</t>
  </si>
  <si>
    <t>Affichage des n° d'appel d'urgence :</t>
  </si>
  <si>
    <t>Trousse de secours :</t>
  </si>
  <si>
    <t xml:space="preserve">Responsable de la trousse de secours : </t>
  </si>
  <si>
    <t xml:space="preserve">Présence de secouristes : </t>
  </si>
  <si>
    <t>Nombre de secouristes :</t>
  </si>
  <si>
    <t>ACCIDENTS DU TRAVAIL(AT) / MALADIES PROFESSIONNELLES (MP) :</t>
  </si>
  <si>
    <t>Au cours des 12 derniers mois :</t>
  </si>
  <si>
    <t>Nombre d'AT :</t>
  </si>
  <si>
    <t>Nombre de MP :</t>
  </si>
  <si>
    <t>Unités de travail</t>
  </si>
  <si>
    <t>Désignation:</t>
  </si>
  <si>
    <t>Effectif:</t>
  </si>
  <si>
    <t>EFFECTIF TOTAL</t>
  </si>
  <si>
    <t>UT Administratif</t>
  </si>
  <si>
    <t>UT Commerce</t>
  </si>
  <si>
    <t>UT Production</t>
  </si>
  <si>
    <t>UT Logistique</t>
  </si>
  <si>
    <t>RISQUES PSYCHOSOCIAUX</t>
  </si>
  <si>
    <t>Cette rubrique vise à compléter la fiche de risque n° 17 du guide INRS ED 840 concernant l'évaluation des risques psychosociaux</t>
  </si>
  <si>
    <t>Fréquence</t>
  </si>
  <si>
    <t>Maitrise existante mais insuffisante - Le risque est maitrisé par un équipement de protection individuelle, adapté, systématiquement utilisé, régulièrement vérifié et maintenu en état ou mesure de protection collective insuffisamment efficace</t>
  </si>
  <si>
    <t>Risques et contraintes liées à des situations de travail</t>
  </si>
  <si>
    <t>Circulation interne</t>
  </si>
  <si>
    <t>Risque routier en mission</t>
  </si>
  <si>
    <t>Risques psychosociaux</t>
  </si>
  <si>
    <t>Risque lié aux addictions</t>
  </si>
  <si>
    <t>Risques d'accidents du travail prépondérants</t>
  </si>
  <si>
    <t>Faible</t>
  </si>
  <si>
    <t>F : FREQUENCE</t>
  </si>
  <si>
    <t>Modéré</t>
  </si>
  <si>
    <t>Elevé</t>
  </si>
  <si>
    <t xml:space="preserve"> Risque pouvant être traité à long terme :  Ces risques sont considérés comme faibles. Aucune mesure supplémentaire n'est nécessaire autre que celle de s'assurer que les mesures de contrôle demeurent en place.  </t>
  </si>
  <si>
    <t>Risque à traiter et à surveiller en priorité : 
Des mesures visant à réduire le risque doivent être mises en oeuvre en priorité. Il faut s'assurer que ces mesures demeurent en  place,</t>
  </si>
  <si>
    <t>Situations dangereuses</t>
  </si>
  <si>
    <t>Type de risque</t>
  </si>
  <si>
    <t>bouchons d'oreilles</t>
  </si>
  <si>
    <t>Fatigue auditive, surdité</t>
  </si>
  <si>
    <t>Gants, lunettes mis à disposition</t>
  </si>
  <si>
    <t>manipulation des cartons avec poids entre 15 et 20 kg</t>
  </si>
  <si>
    <t>TMS</t>
  </si>
  <si>
    <t>service achat</t>
  </si>
  <si>
    <t>Nettoyage sanitaires avec des produit irritants</t>
  </si>
  <si>
    <t>réception de marchandises</t>
  </si>
  <si>
    <t xml:space="preserve">Risque à traiter à moyen terme : 
Les mesures de réduction des risques doivent être mises en oeuvre à moyen terme, en privilégiant la protection collective. Il faut s'assurer que ces mesures demeurent en place.  </t>
  </si>
  <si>
    <t>Inconfort, Accident ou maladie sans arrêt de travail, mineur 
(coupure, bleu / bosse, fatigue, irritation cutanée, anxiété)</t>
  </si>
  <si>
    <t xml:space="preserve"> Risque vital, Accident ou maladie mortel 
(électrocution;  suicide)</t>
  </si>
  <si>
    <t>Accident ou maladie avec arrêt de travail, réversible
 (entorse, fracture,  douleur musculaire, burn out)</t>
  </si>
  <si>
    <t>Accident ou maladie avec incapacité permanente partielle
 (électrisation,   dépression)</t>
  </si>
  <si>
    <t>Réalisé le</t>
  </si>
  <si>
    <t>Risque net (Priorité d'actions)</t>
  </si>
  <si>
    <t>Le salarié effectue
70 000 km par an, en
véhicule de société.</t>
  </si>
  <si>
    <t>Véhicules entretenus.
Equipements obligatoires</t>
  </si>
  <si>
    <t>Direction</t>
  </si>
  <si>
    <t>RH</t>
  </si>
  <si>
    <t>Responsable service</t>
  </si>
  <si>
    <t>Commerciaux</t>
  </si>
  <si>
    <t>Sensibiliser à la prévention routière; prendre les mesures pour éviter l'utilisation du téléphone portable en conduisant</t>
  </si>
  <si>
    <t>1 mois</t>
  </si>
  <si>
    <t>Sentiment de débordement, surinvestissement,
impact sur la vie personnelle</t>
  </si>
  <si>
    <t>Mettre à disposition les moyens nécessaires (embauche d'un commercial pour secteur Nord)</t>
  </si>
  <si>
    <t>2 mois</t>
  </si>
  <si>
    <t>Chariot élévateur, transpalette, formation gestes et postures</t>
  </si>
  <si>
    <t>Utilisation ordinateur portable</t>
  </si>
  <si>
    <t>Equiper le poste d'une station d'accueil et ecran fixe</t>
  </si>
  <si>
    <t>Maintenance</t>
  </si>
  <si>
    <t>Reception</t>
  </si>
  <si>
    <t>Stockage</t>
  </si>
  <si>
    <t>Responsable maintenance</t>
  </si>
  <si>
    <t>1 semaine</t>
  </si>
  <si>
    <t>Soudure éléctrique sur acier (non inox) par l'opérateur, production de fumées de soudage</t>
  </si>
  <si>
    <t>intoxications entraînant la survenue de pathologies aigües ou chroniques</t>
  </si>
  <si>
    <t>Aspiration à la source, étude de faisabilité</t>
  </si>
  <si>
    <t>Responsable de maintenance</t>
  </si>
  <si>
    <t>Soudure éléctrique, poste 200 v MIG</t>
  </si>
  <si>
    <t>Pince de masse renforcée, torche à isolation améliorée, habilitation éléctrique du personnel</t>
  </si>
  <si>
    <t>Définir des zones de stockage et réaliser le rangement</t>
  </si>
  <si>
    <t xml:space="preserve">UNITE DE TRAVAIL : </t>
  </si>
  <si>
    <t>Nombre de salariés  concernés :</t>
  </si>
  <si>
    <t xml:space="preserve">Validé par: </t>
  </si>
  <si>
    <r>
      <t>DATE DE MISE A JOUR</t>
    </r>
    <r>
      <rPr>
        <b/>
        <sz val="12"/>
        <rFont val="Arial"/>
        <family val="2"/>
      </rPr>
      <t xml:space="preserve"> :</t>
    </r>
  </si>
  <si>
    <t>EVALUATION DES RISQUES ET ACTIONS DE PREVENTION</t>
  </si>
  <si>
    <t xml:space="preserve">7/04/2017
</t>
  </si>
  <si>
    <t>1 mois
 1 trim 2018</t>
  </si>
  <si>
    <t>Ambiance sonore</t>
  </si>
  <si>
    <t>Risque net, Priorité d'actions</t>
  </si>
  <si>
    <t>Manipulation de produits chimiques</t>
  </si>
  <si>
    <t>Risques biologiques, infectieux ou parasitaires</t>
  </si>
  <si>
    <t>Risques liés à l'environnement</t>
  </si>
  <si>
    <t>Risques liés au contact avec des produits agroalimentaires</t>
  </si>
  <si>
    <t xml:space="preserve">Travail sur écran </t>
  </si>
  <si>
    <t>Déplacements (mettre après situation travail)</t>
  </si>
  <si>
    <t>Utilisation de machines, outils</t>
  </si>
  <si>
    <t>Utilisation d'engins mobiles et appareils de levage</t>
  </si>
  <si>
    <t>Risques lies à l'environnement du travail</t>
  </si>
  <si>
    <t>Risques liés à l'organisation du travail</t>
  </si>
  <si>
    <t>Risques liés aux personnes</t>
  </si>
  <si>
    <t xml:space="preserve">Co-activité - Recours à des entreprises extérieures </t>
  </si>
  <si>
    <t>Fumées</t>
  </si>
  <si>
    <t>Poussières</t>
  </si>
  <si>
    <t>Risques liés au contact avec des personnes ou des animaux</t>
  </si>
  <si>
    <t>Risques liés au contact avec des déchets</t>
  </si>
  <si>
    <t>Date de prise de décision</t>
  </si>
  <si>
    <t>Délais de mise en œuvre</t>
  </si>
  <si>
    <t>Rayonnements: UV, laser, infrarouges, ionisants, champs électromagnétiques</t>
  </si>
  <si>
    <t>Contraintes posturales</t>
  </si>
  <si>
    <t>Manutention manuelle et port de charges</t>
  </si>
  <si>
    <t>Tres fréquent : Exposition quotidienne</t>
  </si>
  <si>
    <t>Fréquent : Exposition de l’ordre de  1 fois / semaine</t>
  </si>
  <si>
    <t>Moyenne : Exposition de l’ordre de 1 fois / mois</t>
  </si>
  <si>
    <t xml:space="preserve">Faible : Exposition de l’ordre de 1 fois / an </t>
  </si>
  <si>
    <t>Risque Brut = Gravité x Fréquence</t>
  </si>
  <si>
    <t>Mesure réduisant le risque à la source,Bonne maîtrise de l'impact généré - Prévention systématique, Personnel formé pour les interventions, Compétence maintenue, Tests réguliers, Equipements de protection en place et efficaces, Consignes respectées.</t>
  </si>
  <si>
    <t>Aucune</t>
  </si>
  <si>
    <t>Intervention dans une chambre frigorifique</t>
  </si>
  <si>
    <t>hypothermie, malaise</t>
  </si>
  <si>
    <t>Diminuer la durée d'exposition (consignes)
Equiper les salariés de vetements adaptés</t>
  </si>
  <si>
    <t>Responsable
achat</t>
  </si>
  <si>
    <t xml:space="preserve">Utilisation d'une soufflette </t>
  </si>
  <si>
    <t>Prévoir achat souflette dite silencieuse
Réduire la pression</t>
  </si>
  <si>
    <t> brûlures de la peau, lésions oculaires </t>
  </si>
  <si>
    <t xml:space="preserve"> - Informer les salariés à l'utilisation des produits / lecture de l'étiquetage
 - Remplacer des produits irritants par des produits moins dangereux dangereux</t>
  </si>
  <si>
    <t>7 mois</t>
  </si>
  <si>
    <t>Grand local, ouverture des portes pour ventiler, masque de soudeur</t>
  </si>
  <si>
    <t>Aide à domicile - sortie des poubelles ménagères</t>
  </si>
  <si>
    <t>Contamination bactérienne</t>
  </si>
  <si>
    <t>Mettre des gants 
Respect des regles d'hygiène (nettoyage des mains)
Sensibilisation au risque biologique</t>
  </si>
  <si>
    <t>Chute de plain pied</t>
  </si>
  <si>
    <t>Déplacement dans l'atelier - Présence de palettes au sol</t>
  </si>
  <si>
    <t>Blessure, fracture</t>
  </si>
  <si>
    <t>Mise en place de colis sur rack</t>
  </si>
  <si>
    <t>blessure, fracture, décès</t>
  </si>
  <si>
    <t>Mettre en place protection contre les chutes d'objets (filets, barrières,…)</t>
  </si>
  <si>
    <t>Tâches soumises à objectifs : effectuer 15 devis par jour</t>
  </si>
  <si>
    <t>Déplacements</t>
  </si>
  <si>
    <t>Situations dangereuses (liste non exhaustive)</t>
  </si>
  <si>
    <t>Lieu, postes de travail</t>
  </si>
  <si>
    <t>Nbre salariés
exposés</t>
  </si>
  <si>
    <t>Mesures de prévention / protection (liste non exhaustive)</t>
  </si>
  <si>
    <t>En place</t>
  </si>
  <si>
    <t>A mettre 
en place</t>
  </si>
  <si>
    <t>Contact direct à moins d'un mètre entre salariés</t>
  </si>
  <si>
    <t xml:space="preserve">Contact direct à moins d'un mètre avec le public </t>
  </si>
  <si>
    <r>
      <t>Barrières physiques : espacer les postes de travail ou condamner par exemple un poste sur deux, délimiter  les emplacements clients  par un marquage au sol par exemple à 1 m de distance, installer des écrans translucides  pour se protéger des clients (voir fiche métier "Travail en caisse":</t>
    </r>
    <r>
      <rPr>
        <sz val="11"/>
        <color theme="4" tint="-0.249977111117893"/>
        <rFont val="Calibri"/>
        <family val="2"/>
        <scheme val="minor"/>
      </rPr>
      <t xml:space="preserve"> </t>
    </r>
    <r>
      <rPr>
        <sz val="11"/>
        <color rgb="FF04368A"/>
        <rFont val="Calibri"/>
        <family val="2"/>
        <scheme val="minor"/>
      </rPr>
      <t>https://travail-emploi.gouv.fr/actualites/l-actualite-du-ministere/article/coronavirus-covid-19-fiches-conseils-metiers-pour-les-salaries-et-les</t>
    </r>
    <r>
      <rPr>
        <sz val="11"/>
        <rFont val="Calibri"/>
        <family val="2"/>
        <scheme val="minor"/>
      </rPr>
      <t>)
Installer un panneau à l'entrée indiquant les modalités de fonctionnement de mouvement des personnes (nombre limité...)
Ajuster les plages horaires d'ouverture au public
Définir et  faire appliquer le protocole chargement/déchargement auprès des professionnels et des particuliers en tenant compte des directives gouvernementales
Afficher et informer les salariés sur les gestes barrières, les faire appliquer
Mettre à disposition des salariés des EPI (masques et lunettes ou écran facial, gants)
Dans les véhicules, faire monter le passager à l'arrière, ou laisser libre le siège du milieu pour les véhicules à 3 places devant.</t>
    </r>
  </si>
  <si>
    <t>Contact avec des surfaces et des objets, locaux de travail  potentiellement contaminés (téléphone, stylo, emballages, boitier carte bancaire, poignées de portes…)</t>
  </si>
  <si>
    <t>Partage de poste de travail / matériel de travail/ véhicule</t>
  </si>
  <si>
    <r>
      <t>Priviligier l'utilisation du matériel et des postes de travail nominatifs, à défaut, le matériel partagé est désinfecté entre chaque personne (idéalement en début et en fin de poste)
Nettoyer / désinfecter régulièrement les espaces, les locaux  et le matériel de travail, les poignées de porte, les interrupteurs susceptibles d'être manipulées par plus de monde ...
Nettoyer / désinfecter régulièrement  l'intérieur des véhicules, les clés, les poignées de porte, levier de vitesse, frein à main...
Prévoir des lingettes ou  gel hydroalcoolique dans les véhicules
Mettre à disposition des salariés des gants de protection, former les salariés sur la mise et le retrait des gants</t>
    </r>
    <r>
      <rPr>
        <sz val="11"/>
        <color theme="4" tint="-0.249977111117893"/>
        <rFont val="Calibri"/>
        <family val="2"/>
        <scheme val="minor"/>
      </rPr>
      <t xml:space="preserve"> </t>
    </r>
    <r>
      <rPr>
        <sz val="11"/>
        <color rgb="FF04368A"/>
        <rFont val="Calibri"/>
        <family val="2"/>
        <scheme val="minor"/>
      </rPr>
      <t>(http://www.inrs.fr/media.html?refINRS=ED%206168)</t>
    </r>
  </si>
  <si>
    <t>Difficultés pour se laver régulièrement les mains</t>
  </si>
  <si>
    <t>Adapter des temps de pauses et prévoir la rotation des salariés pour le nettoyage régulier des mains au savon, à défaut procéder à l’identique avec un gel hydroalcoolique 
Prévoir des lingettes ou  gel hydroalcoolique dans les véhicules et aux postes de travail
A défaut de point d'eau sur chantier, prévoir un bidon d'eau, savon, papier absorbant et sacs poubelles</t>
  </si>
  <si>
    <t xml:space="preserve">Contact avec une personne suspectée d'une contamination au Covid-19 </t>
  </si>
  <si>
    <t>Afficher et informer les salariés sur les gestes barrières, les faire appliquer
Afficher et informer les salariés sur la procédure  à suivre en cas de suspicion de contamination du salarié
Faire appliquer cette procédure</t>
  </si>
  <si>
    <t>Travail en effectif réduit, présence prolongée au poste de travail</t>
  </si>
  <si>
    <t>Afficher et informer les salariés sur les gestes barrières, les faire appliquer
Adapter des temps de pauses pour le nettoyage régulier des mains au savon, à défaut procéder à l’identique avec un gel hydroalcoolique 
Faire des pauses de 2 ou 3 personnes maximum dans des espaces neutres type salle de réunion/de pause/hall d'accueil à des distances ≥ 1 mètre
Priviligier des pauses debout pour  se dégourdir les jambes ou en cas de pauses assises, désinfecter le matériel  partagé en début et en fin de pause (chaises...)</t>
  </si>
  <si>
    <t xml:space="preserve">Manque d'EPI obligatoires (masques et/ou gants)  pour se  protéger </t>
  </si>
  <si>
    <r>
      <t>Prioriser les urgences pour diminuer l'activité, arrêter l'activité si c'est possible
Aérer et nettoyer régulièrement les espaces et les loca</t>
    </r>
    <r>
      <rPr>
        <sz val="11"/>
        <rFont val="Calibri"/>
        <family val="2"/>
        <scheme val="minor"/>
      </rPr>
      <t>ux de travail
Adapter des temps de pauses pour le nettoyage régulier des mains a</t>
    </r>
    <r>
      <rPr>
        <sz val="11"/>
        <color theme="1"/>
        <rFont val="Calibri"/>
        <family val="2"/>
        <scheme val="minor"/>
      </rPr>
      <t>u savon, à défaut procéder à l’identique avec un gel hydroalcoolique 
Afficher et informer les salariés sur les gestes barrières, les faire appliquer</t>
    </r>
  </si>
  <si>
    <t>Hygiène et alimentation</t>
  </si>
  <si>
    <t>Risques d'accidents prépondérants</t>
  </si>
  <si>
    <t>Absence de personnel formé, de personnel avec des habiltations spécifiques...</t>
  </si>
  <si>
    <t>Différer les tâches nécessitant des habilitations spécifiques
Modifier le mode opératoire en utilisant des méthodes/matériel ne nécessitant pas les habilitations spécifiques
Transférer des collaborateurs d’un poste à l’autre</t>
  </si>
  <si>
    <t>Manque d'EPI obligatoires (masques et/ou gants)  pour se protéger dans les situations de travail habituelles</t>
  </si>
  <si>
    <t>Différer les tâches nécessitant le port des EPI spécifiques
Privilégier le modèle supérieur des EPI (ex. lors d’exposition aux poussières ou substances dangereuses, utilisation d’un masque à cartouche au lieu d'un masque à poussière FFP2) et privilégier les protections collectives ou les changements de modes opératoires</t>
  </si>
  <si>
    <t>Risques et contraintes liées à des situations de travail: TMS</t>
  </si>
  <si>
    <t>Télétravail : mauvaise ergonomie au poste de télétravail, inadaptation du matériel et/ou de l'installation</t>
  </si>
  <si>
    <r>
      <t xml:space="preserve">Mettre à disposition des moyens et matériel nécessaires pour effectuer le télétravail dans les bonnes conditions (matériel informatique, sièges…)
Définir des temps de pauses régulières
Informer les salariés sur les bonnes pratiques de télétravail </t>
    </r>
    <r>
      <rPr>
        <sz val="11"/>
        <color theme="4" tint="-0.249977111117893"/>
        <rFont val="Calibri"/>
        <family val="2"/>
        <scheme val="minor"/>
      </rPr>
      <t xml:space="preserve"> :
</t>
    </r>
    <r>
      <rPr>
        <sz val="11"/>
        <color rgb="FF04368A"/>
        <rFont val="Calibri"/>
        <family val="2"/>
        <scheme val="minor"/>
      </rPr>
      <t>(https://www.aist84.fr/travail-ecran-prevention/;
https://www.presanse-pacacorse.org/arkotheque/client/presanse/_depot_arko/basesdoc/3/3752/livret-travail-sur-ecran-exercices-d-etirements-.pdf)</t>
    </r>
  </si>
  <si>
    <t>Télétravail : perte des limites entre vie professionnelle et vie privée, hyperconnectivité, isolement
Stress lié à des contrôles ou objectifs excessifs</t>
  </si>
  <si>
    <r>
      <t xml:space="preserve">Clarifier les règles de fonctionnement, de contact et les horaires en tenant compte des particularités de la période et convenir des horaires durant lesquels le télétravailleur doit être joignable pour fixer un cadre respectant la vie privée.
Définir clairement les tâches confiées
Prévoir des échanges périodiques (mail, visioconférence, téléphone) entre l’employeur et le télésalarié et avec ses collègues
</t>
    </r>
    <r>
      <rPr>
        <sz val="11"/>
        <color rgb="FF04368A"/>
        <rFont val="Calibri"/>
        <family val="2"/>
        <scheme val="minor"/>
      </rPr>
      <t>https://www.aist84.fr/assets/uploads/2020/02/Guide-pratique-sp%C3%A9cial-t%C3%A9l%C3%A9travail.pdf</t>
    </r>
  </si>
  <si>
    <t>Travail en effectif reduit, présence prolongée au poste de travail</t>
  </si>
  <si>
    <t>Autres risques</t>
  </si>
  <si>
    <t xml:space="preserve"> </t>
  </si>
  <si>
    <t xml:space="preserve">CSE : </t>
  </si>
  <si>
    <t>Contexte anxiogène lié au déconfinement</t>
  </si>
  <si>
    <t>Communication sur les mesures de prévention COVID 19 en place</t>
  </si>
  <si>
    <t>Déplacements professionnels qui ne peuvent pas être différés: difficultés de transports et de nuitées</t>
  </si>
  <si>
    <t>Adapter et clarifier les règles de fonctionnement et les tâches confiées 
Ajuster les plages horaires de travail
Maintenir des échanges avec employeur ou collègues en limitant les contacts directs et en respectant les mesures barrières 
Prévoir des temps de pauses plus longs et plus fréquents pour maintenir du lien social entre salariés présents sur site en effectif réduit tout en respectant les gestes barrières (temps de pauses incluant le temps de lavage des mains en début et fin de pause)
Pauses à 2 ou 3 personnes maximum dans des espaces neutres type salle de réunion/de pause/hall d'accueil à des distances ≥ 1 mètre
Définir les modalités de paiement/récuperation des heures supplémentaires</t>
  </si>
  <si>
    <t xml:space="preserve">
Supprimer provisoirement l’accès aux fontaines à eau, distributeurs de boissons et d'encas
Repenser les modalités de distribution/service des repas dans le cas de restaurants/selfs d’entreprise/salles de pause
Privilégier les repas froids pour éviter l’accès au micro-ondes
Rapporter chez soi ses ustensiles et plats pour les laver
Autoriser la prise de repas au bureau pour les administratifs
Proscrire les torchons et linges à main et utiliser des essuie-mains papier à usage unique
Desinfecter les toilettes après chaque passage </t>
  </si>
  <si>
    <r>
      <t xml:space="preserve">Barrières physiques : espacer les postes de travail ou condamner par exemple un poste sur deux, délimiter des espaces de travail (par exemple marquage au sol)
Définir le sens/flux  de circulation
Les échanges et les réunions en présentiel sont, autant que possible, supprimés avec recours aux visioconférences et au téléphone. Si non, leur fréquence, durée et nombre de participants doivent être limités avec application des mesures barrière
Aérer regulièrement les espaces de travail
Aménager les horaires et la disposition des lieux de pause afin de réduire les contacts
Afficher et informer les salariés sur les gestes barrières, les faire appliquer
</t>
    </r>
    <r>
      <rPr>
        <sz val="11"/>
        <rFont val="Calibri"/>
        <family val="2"/>
        <scheme val="minor"/>
      </rPr>
      <t>Mettre à disposition des salariés des EPI (masques et lunettes ou écran facial, gants)
Dans les véhicules, faire monter le passager à l'arrière, ou laisser libre le siège du milieu pour les véhicules à 3 places devant.</t>
    </r>
  </si>
  <si>
    <r>
      <t xml:space="preserve">Priviligier l'utilisation du matériel nominatif
Adapter de temps de pauses et prévoir la rotation des salariés pour le nettoyage régulier des mains au savon, à défaut procéder à l’identique avec un gel hydroalcoolique 
Si possible laisser les portes communicantes ouvertes
Nettoyer / désinfecter régulièrement les espaces, les locaux  et le matériel de travail
Porter des gants de protection, former les salariés sur la mise et le retrait des gants </t>
    </r>
    <r>
      <rPr>
        <sz val="11"/>
        <color rgb="FF04368A"/>
        <rFont val="Calibri"/>
        <family val="2"/>
        <scheme val="minor"/>
      </rPr>
      <t>(http://www.inrs.fr/media.html?refINRS=ED%206168)</t>
    </r>
  </si>
  <si>
    <t xml:space="preserve">Organiser et planifier les déplacements le plus en amont possible
Limiter les déplacements à l'etranger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</si>
</sst>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name val="Arial"/>
      <family val="2"/>
    </font>
    <font>
      <b/>
      <sz val="12"/>
      <name val="Arial"/>
      <family val="2"/>
    </font>
    <font>
      <b/>
      <u/>
      <sz val="10"/>
      <name val="Arial"/>
      <family val="2"/>
    </font>
    <font>
      <b/>
      <sz val="10"/>
      <name val="Arial"/>
      <family val="2"/>
    </font>
    <font>
      <sz val="10"/>
      <name val="Arial"/>
      <family val="2"/>
    </font>
    <font>
      <b/>
      <sz val="14"/>
      <color theme="0"/>
      <name val="Arial"/>
      <family val="2"/>
    </font>
    <font>
      <sz val="11"/>
      <color theme="1"/>
      <name val="Arial"/>
      <family val="2"/>
    </font>
    <font>
      <sz val="11"/>
      <name val="Arial"/>
      <family val="2"/>
    </font>
    <font>
      <sz val="12"/>
      <name val="Arial"/>
      <family val="2"/>
    </font>
    <font>
      <b/>
      <sz val="12"/>
      <color theme="1"/>
      <name val="Arial"/>
      <family val="2"/>
    </font>
    <font>
      <b/>
      <sz val="18"/>
      <color theme="0"/>
      <name val="Arial"/>
      <family val="2"/>
    </font>
    <font>
      <b/>
      <sz val="18"/>
      <color indexed="10"/>
      <name val="Arial"/>
      <family val="2"/>
    </font>
    <font>
      <b/>
      <i/>
      <sz val="11"/>
      <name val="Arial"/>
      <family val="2"/>
    </font>
    <font>
      <b/>
      <sz val="11"/>
      <name val="Arial"/>
      <family val="2"/>
    </font>
    <font>
      <sz val="10"/>
      <name val="Arial"/>
    </font>
    <font>
      <b/>
      <sz val="14"/>
      <name val="Arial"/>
      <family val="2"/>
    </font>
    <font>
      <sz val="10"/>
      <color rgb="FFFF0000"/>
      <name val="Arial"/>
      <family val="2"/>
    </font>
    <font>
      <sz val="18"/>
      <name val="Arial"/>
      <family val="2"/>
    </font>
    <font>
      <sz val="18"/>
      <name val="Calibri"/>
      <family val="2"/>
    </font>
    <font>
      <b/>
      <u/>
      <sz val="12"/>
      <name val="Arial"/>
      <family val="2"/>
    </font>
    <font>
      <b/>
      <sz val="12"/>
      <color rgb="FFFF0000"/>
      <name val="Arial"/>
      <family val="2"/>
    </font>
    <font>
      <sz val="12"/>
      <color theme="1"/>
      <name val="Calibri"/>
      <family val="2"/>
      <scheme val="minor"/>
    </font>
    <font>
      <b/>
      <sz val="20"/>
      <color rgb="FF261E81"/>
      <name val="Arial"/>
      <family val="2"/>
    </font>
    <font>
      <sz val="14"/>
      <name val="Arial"/>
      <family val="2"/>
    </font>
    <font>
      <sz val="10"/>
      <color theme="1"/>
      <name val="Arial"/>
      <family val="2"/>
    </font>
    <font>
      <b/>
      <sz val="11"/>
      <color theme="0"/>
      <name val="Calibri"/>
      <family val="2"/>
      <scheme val="minor"/>
    </font>
    <font>
      <b/>
      <sz val="12"/>
      <color theme="0"/>
      <name val="Calibri"/>
      <family val="2"/>
      <scheme val="minor"/>
    </font>
    <font>
      <sz val="11"/>
      <color rgb="FF333333"/>
      <name val="Calibri"/>
      <family val="2"/>
      <scheme val="minor"/>
    </font>
    <font>
      <sz val="11"/>
      <name val="Calibri"/>
      <family val="2"/>
      <scheme val="minor"/>
    </font>
    <font>
      <sz val="11"/>
      <color theme="4" tint="-0.249977111117893"/>
      <name val="Calibri"/>
      <family val="2"/>
      <scheme val="minor"/>
    </font>
    <font>
      <sz val="11"/>
      <color rgb="FF04368A"/>
      <name val="Calibri"/>
      <family val="2"/>
      <scheme val="minor"/>
    </font>
    <font>
      <sz val="10"/>
      <color theme="0"/>
      <name val="Arial"/>
      <family val="2"/>
    </font>
    <font>
      <b/>
      <sz val="10"/>
      <color theme="0"/>
      <name val="Arial"/>
      <family val="2"/>
    </font>
    <font>
      <b/>
      <sz val="12"/>
      <color theme="0"/>
      <name val="Arial"/>
      <family val="2"/>
    </font>
  </fonts>
  <fills count="1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53"/>
        <bgColor indexed="64"/>
      </patternFill>
    </fill>
    <fill>
      <patternFill patternType="solid">
        <fgColor rgb="FFFF0000"/>
        <bgColor indexed="64"/>
      </patternFill>
    </fill>
    <fill>
      <patternFill patternType="solid">
        <fgColor rgb="FFFFC000"/>
        <bgColor indexed="64"/>
      </patternFill>
    </fill>
    <fill>
      <patternFill patternType="solid">
        <fgColor rgb="FF00FF0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48B6A9"/>
        <bgColor indexed="64"/>
      </patternFill>
    </fill>
    <fill>
      <patternFill patternType="solid">
        <fgColor rgb="FF6FBBC3"/>
        <bgColor indexed="64"/>
      </patternFill>
    </fill>
    <fill>
      <patternFill patternType="solid">
        <fgColor rgb="FF04368A"/>
        <bgColor indexed="64"/>
      </patternFill>
    </fill>
    <fill>
      <patternFill patternType="solid">
        <fgColor rgb="FFFF6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1" fillId="0" borderId="0"/>
    <xf numFmtId="0" fontId="5" fillId="0" borderId="0"/>
    <xf numFmtId="0" fontId="15" fillId="0" borderId="0"/>
    <xf numFmtId="0" fontId="1" fillId="0" borderId="0"/>
  </cellStyleXfs>
  <cellXfs count="211">
    <xf numFmtId="0" fontId="0" fillId="0" borderId="0" xfId="0"/>
    <xf numFmtId="0" fontId="7" fillId="0" borderId="1" xfId="0" applyFont="1" applyBorder="1" applyAlignment="1" applyProtection="1">
      <alignment horizontal="center" vertical="center" wrapText="1"/>
      <protection locked="0"/>
    </xf>
    <xf numFmtId="0" fontId="5" fillId="2" borderId="0" xfId="2" applyFill="1" applyAlignment="1">
      <alignment vertical="center"/>
    </xf>
    <xf numFmtId="0" fontId="5" fillId="0" borderId="0" xfId="2" applyAlignment="1">
      <alignment vertical="center"/>
    </xf>
    <xf numFmtId="0" fontId="12" fillId="2" borderId="0" xfId="2" applyFont="1" applyFill="1" applyBorder="1" applyAlignment="1">
      <alignment horizontal="center" vertical="center"/>
    </xf>
    <xf numFmtId="0" fontId="5" fillId="0" borderId="0" xfId="2" applyFill="1" applyAlignment="1">
      <alignment vertical="center"/>
    </xf>
    <xf numFmtId="0" fontId="8" fillId="0" borderId="1" xfId="2" applyFont="1" applyBorder="1" applyAlignment="1">
      <alignment horizontal="center" vertical="center" wrapText="1"/>
    </xf>
    <xf numFmtId="0" fontId="8" fillId="2" borderId="0" xfId="2" applyFont="1" applyFill="1" applyBorder="1" applyAlignment="1">
      <alignment horizontal="center" vertical="center" wrapText="1"/>
    </xf>
    <xf numFmtId="0" fontId="5" fillId="2" borderId="0" xfId="2" applyFont="1" applyFill="1" applyAlignment="1">
      <alignment vertical="center"/>
    </xf>
    <xf numFmtId="0" fontId="8" fillId="0" borderId="1" xfId="2" applyFont="1" applyBorder="1" applyAlignment="1">
      <alignment vertical="center"/>
    </xf>
    <xf numFmtId="0" fontId="8" fillId="0" borderId="1" xfId="2" applyFont="1" applyBorder="1" applyAlignment="1">
      <alignment vertical="center" wrapText="1"/>
    </xf>
    <xf numFmtId="0" fontId="8" fillId="0" borderId="1" xfId="2" applyFont="1" applyFill="1" applyBorder="1" applyAlignment="1">
      <alignment horizontal="center" vertical="center"/>
    </xf>
    <xf numFmtId="0" fontId="8" fillId="0" borderId="1" xfId="2" applyFont="1" applyFill="1" applyBorder="1" applyAlignment="1">
      <alignment vertical="center" wrapText="1"/>
    </xf>
    <xf numFmtId="0" fontId="8" fillId="2" borderId="0" xfId="2" applyFont="1" applyFill="1" applyBorder="1" applyAlignment="1">
      <alignment horizontal="center" vertical="center"/>
    </xf>
    <xf numFmtId="0" fontId="8" fillId="2" borderId="0" xfId="2" applyFont="1" applyFill="1" applyBorder="1" applyAlignment="1">
      <alignment vertical="center" wrapText="1"/>
    </xf>
    <xf numFmtId="0" fontId="8" fillId="0" borderId="1" xfId="2" applyFont="1" applyBorder="1" applyAlignment="1">
      <alignment horizontal="center" vertical="center"/>
    </xf>
    <xf numFmtId="0" fontId="1" fillId="0" borderId="0" xfId="1"/>
    <xf numFmtId="0" fontId="14" fillId="4" borderId="2" xfId="1" applyFont="1" applyFill="1" applyBorder="1"/>
    <xf numFmtId="0" fontId="1" fillId="4" borderId="5" xfId="1" applyFill="1" applyBorder="1"/>
    <xf numFmtId="0" fontId="1" fillId="4" borderId="4" xfId="1" applyFill="1" applyBorder="1"/>
    <xf numFmtId="0" fontId="14" fillId="0" borderId="0" xfId="1" applyFont="1" applyFill="1" applyBorder="1"/>
    <xf numFmtId="0" fontId="1" fillId="0" borderId="0" xfId="1" applyFill="1" applyBorder="1"/>
    <xf numFmtId="0" fontId="1" fillId="0" borderId="0" xfId="1" applyFill="1"/>
    <xf numFmtId="0" fontId="4" fillId="0" borderId="0" xfId="1" applyFont="1"/>
    <xf numFmtId="0" fontId="1" fillId="0" borderId="0" xfId="1" applyBorder="1" applyAlignment="1">
      <alignment horizontal="center"/>
    </xf>
    <xf numFmtId="0" fontId="1" fillId="0" borderId="1" xfId="1" applyBorder="1"/>
    <xf numFmtId="0" fontId="1" fillId="0" borderId="0" xfId="1" applyBorder="1"/>
    <xf numFmtId="0" fontId="1" fillId="0" borderId="0" xfId="1" applyBorder="1" applyAlignment="1"/>
    <xf numFmtId="0" fontId="1" fillId="0" borderId="0" xfId="1" applyAlignment="1">
      <alignment horizontal="right"/>
    </xf>
    <xf numFmtId="0" fontId="1" fillId="0" borderId="0" xfId="1" applyAlignment="1">
      <alignment horizontal="left"/>
    </xf>
    <xf numFmtId="0" fontId="1" fillId="0" borderId="0" xfId="1" applyAlignment="1">
      <alignment wrapText="1"/>
    </xf>
    <xf numFmtId="0" fontId="1" fillId="0" borderId="0" xfId="1" applyAlignment="1"/>
    <xf numFmtId="0" fontId="1" fillId="0" borderId="0" xfId="1" applyBorder="1" applyAlignment="1">
      <alignment horizontal="left"/>
    </xf>
    <xf numFmtId="0" fontId="15" fillId="0" borderId="0" xfId="3"/>
    <xf numFmtId="0" fontId="4" fillId="0" borderId="0" xfId="3" applyFont="1" applyAlignment="1">
      <alignment horizontal="center" vertical="center"/>
    </xf>
    <xf numFmtId="0" fontId="15" fillId="0" borderId="0" xfId="3" applyAlignment="1">
      <alignment horizontal="center" wrapText="1"/>
    </xf>
    <xf numFmtId="0" fontId="7" fillId="0" borderId="1" xfId="0" applyFont="1" applyBorder="1" applyAlignment="1" applyProtection="1">
      <alignment horizontal="center" vertical="center" wrapText="1"/>
      <protection hidden="1"/>
    </xf>
    <xf numFmtId="9" fontId="7" fillId="0" borderId="1" xfId="0" applyNumberFormat="1" applyFont="1" applyBorder="1" applyAlignment="1" applyProtection="1">
      <alignment horizontal="center" vertical="center" wrapText="1"/>
      <protection locked="0"/>
    </xf>
    <xf numFmtId="0" fontId="17" fillId="0" borderId="0" xfId="2" applyFont="1" applyAlignment="1">
      <alignment vertical="center"/>
    </xf>
    <xf numFmtId="0" fontId="18" fillId="0" borderId="1" xfId="2" applyFont="1" applyBorder="1" applyAlignment="1">
      <alignment vertical="center"/>
    </xf>
    <xf numFmtId="0" fontId="5" fillId="0" borderId="0" xfId="2" applyBorder="1" applyAlignment="1">
      <alignment vertical="center"/>
    </xf>
    <xf numFmtId="0" fontId="8" fillId="0" borderId="16" xfId="2" applyFont="1" applyBorder="1" applyAlignment="1">
      <alignment vertical="center"/>
    </xf>
    <xf numFmtId="0" fontId="8" fillId="0" borderId="0" xfId="2" applyFont="1" applyBorder="1" applyAlignment="1">
      <alignment horizontal="center" vertical="center"/>
    </xf>
    <xf numFmtId="0" fontId="11" fillId="2" borderId="0" xfId="2" applyFont="1" applyFill="1" applyBorder="1" applyAlignment="1">
      <alignment vertical="center"/>
    </xf>
    <xf numFmtId="0" fontId="0" fillId="0" borderId="0" xfId="0" applyProtection="1">
      <protection locked="0"/>
    </xf>
    <xf numFmtId="0" fontId="3" fillId="0" borderId="0" xfId="1" applyFont="1" applyBorder="1" applyAlignment="1" applyProtection="1">
      <alignment vertical="center" wrapText="1"/>
      <protection locked="0"/>
    </xf>
    <xf numFmtId="0" fontId="0" fillId="0" borderId="0" xfId="0" applyBorder="1" applyProtection="1">
      <protection locked="0"/>
    </xf>
    <xf numFmtId="0" fontId="3" fillId="0" borderId="13" xfId="1" applyFont="1" applyBorder="1" applyAlignment="1" applyProtection="1">
      <alignment vertical="top" wrapText="1"/>
      <protection locked="0"/>
    </xf>
    <xf numFmtId="0" fontId="16" fillId="8" borderId="5" xfId="0" applyFont="1" applyFill="1" applyBorder="1" applyAlignment="1" applyProtection="1">
      <alignment horizontal="center" vertical="center" wrapText="1"/>
      <protection locked="0"/>
    </xf>
    <xf numFmtId="0" fontId="8" fillId="2" borderId="1" xfId="3" applyFont="1" applyFill="1" applyBorder="1" applyAlignment="1" applyProtection="1">
      <alignment vertical="center" wrapText="1"/>
      <protection locked="0"/>
    </xf>
    <xf numFmtId="0" fontId="8" fillId="0" borderId="1" xfId="3" applyFont="1" applyBorder="1" applyAlignment="1" applyProtection="1">
      <alignment horizontal="center" vertical="center" wrapText="1"/>
      <protection locked="0"/>
    </xf>
    <xf numFmtId="0" fontId="8" fillId="2" borderId="1" xfId="3" applyFont="1" applyFill="1" applyBorder="1" applyAlignment="1" applyProtection="1">
      <alignment horizontal="left" vertical="center" wrapText="1"/>
      <protection locked="0"/>
    </xf>
    <xf numFmtId="0" fontId="8" fillId="0" borderId="1" xfId="3" applyFont="1" applyBorder="1" applyAlignment="1" applyProtection="1">
      <alignment horizontal="left" vertical="center" wrapText="1"/>
      <protection locked="0"/>
    </xf>
    <xf numFmtId="0" fontId="8" fillId="0" borderId="1" xfId="3" applyFont="1" applyBorder="1" applyAlignment="1" applyProtection="1">
      <alignment vertical="center" wrapText="1"/>
      <protection locked="0"/>
    </xf>
    <xf numFmtId="0" fontId="8" fillId="2" borderId="3" xfId="3" applyFont="1" applyFill="1" applyBorder="1" applyAlignment="1" applyProtection="1">
      <alignment vertical="center" wrapText="1"/>
      <protection locked="0"/>
    </xf>
    <xf numFmtId="0" fontId="8" fillId="0" borderId="3" xfId="3" applyFont="1" applyBorder="1" applyAlignment="1" applyProtection="1">
      <alignment horizontal="center" vertical="center" wrapText="1"/>
      <protection locked="0"/>
    </xf>
    <xf numFmtId="0" fontId="8" fillId="2" borderId="2" xfId="3" applyFont="1" applyFill="1" applyBorder="1" applyAlignment="1" applyProtection="1">
      <alignment horizontal="left" vertical="center" wrapText="1"/>
      <protection locked="0"/>
    </xf>
    <xf numFmtId="0" fontId="14" fillId="2" borderId="1" xfId="3" applyFont="1" applyFill="1" applyBorder="1" applyAlignment="1" applyProtection="1">
      <alignment horizontal="left" vertical="center" wrapText="1"/>
      <protection locked="0"/>
    </xf>
    <xf numFmtId="0" fontId="7" fillId="0" borderId="3" xfId="0" applyFont="1" applyBorder="1" applyAlignment="1" applyProtection="1">
      <alignment horizontal="center" vertical="center" wrapText="1"/>
      <protection locked="0"/>
    </xf>
    <xf numFmtId="0" fontId="0" fillId="2" borderId="0" xfId="0" applyFill="1" applyProtection="1">
      <protection locked="0"/>
    </xf>
    <xf numFmtId="0" fontId="8" fillId="0" borderId="3" xfId="3" applyFont="1" applyBorder="1" applyAlignment="1" applyProtection="1">
      <alignment vertical="center" wrapText="1"/>
      <protection locked="0"/>
    </xf>
    <xf numFmtId="0" fontId="8" fillId="2" borderId="1" xfId="3" applyFont="1" applyFill="1" applyBorder="1" applyAlignment="1" applyProtection="1">
      <alignment horizontal="center" vertical="center" wrapText="1"/>
      <protection locked="0"/>
    </xf>
    <xf numFmtId="0" fontId="8" fillId="0" borderId="1" xfId="3" applyFont="1" applyFill="1" applyBorder="1" applyAlignment="1" applyProtection="1">
      <alignment vertical="center" wrapText="1"/>
      <protection locked="0"/>
    </xf>
    <xf numFmtId="0" fontId="7" fillId="0" borderId="7" xfId="0" applyFont="1" applyFill="1" applyBorder="1" applyAlignment="1" applyProtection="1">
      <alignment horizontal="center" vertical="center" wrapText="1"/>
      <protection locked="0"/>
    </xf>
    <xf numFmtId="0" fontId="22" fillId="0" borderId="1" xfId="0" applyFont="1" applyBorder="1" applyProtection="1">
      <protection hidden="1"/>
    </xf>
    <xf numFmtId="14" fontId="7"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hidden="1"/>
    </xf>
    <xf numFmtId="0" fontId="8" fillId="0" borderId="1" xfId="3" applyFont="1" applyBorder="1" applyAlignment="1" applyProtection="1">
      <alignment vertical="center" wrapText="1"/>
    </xf>
    <xf numFmtId="0" fontId="3" fillId="0" borderId="14" xfId="1" applyFont="1" applyBorder="1" applyAlignment="1" applyProtection="1">
      <alignment vertical="top" wrapText="1"/>
      <protection locked="0"/>
    </xf>
    <xf numFmtId="0" fontId="8" fillId="0" borderId="3" xfId="3" applyFont="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hidden="1"/>
    </xf>
    <xf numFmtId="0" fontId="22" fillId="2" borderId="1" xfId="0" applyFont="1" applyFill="1" applyBorder="1" applyProtection="1">
      <protection hidden="1"/>
    </xf>
    <xf numFmtId="0" fontId="14" fillId="10" borderId="2" xfId="3" applyFont="1" applyFill="1" applyBorder="1" applyAlignment="1" applyProtection="1">
      <alignment vertical="center" wrapText="1"/>
      <protection locked="0"/>
    </xf>
    <xf numFmtId="0" fontId="14" fillId="10" borderId="5" xfId="3" applyFont="1" applyFill="1" applyBorder="1" applyAlignment="1" applyProtection="1">
      <alignment vertical="center" wrapText="1"/>
      <protection locked="0"/>
    </xf>
    <xf numFmtId="0" fontId="8" fillId="2" borderId="0" xfId="3" applyFont="1" applyFill="1" applyBorder="1" applyAlignment="1" applyProtection="1">
      <alignment vertical="center" wrapText="1"/>
      <protection locked="0"/>
    </xf>
    <xf numFmtId="0" fontId="16" fillId="8" borderId="5" xfId="0" applyFont="1" applyFill="1" applyBorder="1" applyAlignment="1" applyProtection="1">
      <alignment horizontal="center" vertical="center" wrapText="1"/>
      <protection locked="0"/>
    </xf>
    <xf numFmtId="0" fontId="13" fillId="12" borderId="6" xfId="2" applyFont="1" applyFill="1" applyBorder="1" applyAlignment="1">
      <alignment horizontal="center" vertical="center" wrapText="1"/>
    </xf>
    <xf numFmtId="0" fontId="13" fillId="12" borderId="1" xfId="2" applyFont="1" applyFill="1" applyBorder="1" applyAlignment="1">
      <alignment horizontal="center" vertical="center" wrapText="1"/>
    </xf>
    <xf numFmtId="0" fontId="1" fillId="0" borderId="1" xfId="3" applyFont="1" applyBorder="1" applyAlignment="1" applyProtection="1">
      <alignment vertical="center" wrapText="1"/>
      <protection locked="0"/>
    </xf>
    <xf numFmtId="0" fontId="25" fillId="0" borderId="1" xfId="0" applyFont="1" applyBorder="1" applyAlignment="1" applyProtection="1">
      <alignment horizontal="center" vertical="center" wrapText="1"/>
      <protection locked="0"/>
    </xf>
    <xf numFmtId="0" fontId="16" fillId="8" borderId="5" xfId="0" applyFont="1" applyFill="1" applyBorder="1" applyAlignment="1" applyProtection="1">
      <alignment horizontal="center" vertical="center" wrapText="1"/>
      <protection locked="0"/>
    </xf>
    <xf numFmtId="0" fontId="0" fillId="0" borderId="0" xfId="0" applyAlignment="1">
      <alignment horizontal="justify"/>
    </xf>
    <xf numFmtId="0" fontId="0" fillId="0" borderId="0" xfId="0" applyAlignment="1">
      <alignment horizontal="justify" vertical="center"/>
    </xf>
    <xf numFmtId="0" fontId="27" fillId="13" borderId="1" xfId="0" applyFont="1" applyFill="1" applyBorder="1" applyAlignment="1" applyProtection="1">
      <alignment horizontal="center" vertical="center" wrapText="1"/>
      <protection locked="0"/>
    </xf>
    <xf numFmtId="0" fontId="27" fillId="13" borderId="1" xfId="4" applyFont="1" applyFill="1" applyBorder="1" applyAlignment="1" applyProtection="1">
      <alignment horizontal="center" vertical="center" wrapText="1"/>
      <protection locked="0"/>
    </xf>
    <xf numFmtId="0" fontId="27" fillId="13" borderId="1" xfId="4" applyFont="1" applyFill="1" applyBorder="1" applyAlignment="1" applyProtection="1">
      <alignment horizontal="center" vertical="center" textRotation="90" wrapText="1"/>
      <protection locked="0"/>
    </xf>
    <xf numFmtId="0" fontId="28" fillId="0" borderId="1" xfId="0" applyFont="1" applyBorder="1" applyAlignment="1">
      <alignment horizontal="justify" vertical="center" wrapText="1"/>
    </xf>
    <xf numFmtId="0" fontId="8" fillId="0" borderId="1" xfId="4" applyFont="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0" fillId="0" borderId="1" xfId="0" applyBorder="1" applyAlignment="1">
      <alignment horizontal="justify" vertical="center" wrapText="1"/>
    </xf>
    <xf numFmtId="0" fontId="0" fillId="0" borderId="1" xfId="0" applyBorder="1"/>
    <xf numFmtId="0" fontId="29" fillId="0" borderId="1" xfId="0" applyFont="1" applyBorder="1" applyAlignment="1">
      <alignment horizontal="justify" vertical="center" wrapText="1"/>
    </xf>
    <xf numFmtId="0" fontId="28" fillId="0" borderId="1" xfId="0" applyFont="1" applyBorder="1" applyAlignment="1">
      <alignment vertical="center" wrapText="1"/>
    </xf>
    <xf numFmtId="0" fontId="28" fillId="0" borderId="1" xfId="0" applyFont="1" applyBorder="1" applyAlignment="1">
      <alignment wrapText="1"/>
    </xf>
    <xf numFmtId="0" fontId="29" fillId="0" borderId="1" xfId="0" applyFont="1" applyBorder="1" applyAlignment="1">
      <alignment vertical="center" wrapText="1"/>
    </xf>
    <xf numFmtId="0" fontId="29" fillId="0" borderId="1" xfId="0" applyFont="1" applyBorder="1" applyAlignment="1">
      <alignment wrapText="1"/>
    </xf>
    <xf numFmtId="0" fontId="0" fillId="0" borderId="1" xfId="0" applyBorder="1" applyAlignment="1">
      <alignment horizontal="left" wrapText="1"/>
    </xf>
    <xf numFmtId="0" fontId="0" fillId="0" borderId="1" xfId="0" applyBorder="1" applyAlignment="1">
      <alignment horizontal="left" vertical="top" wrapText="1"/>
    </xf>
    <xf numFmtId="0" fontId="0" fillId="0" borderId="1" xfId="0" applyBorder="1" applyAlignment="1">
      <alignment wrapText="1"/>
    </xf>
    <xf numFmtId="0" fontId="27" fillId="14" borderId="1" xfId="0" applyFont="1" applyFill="1" applyBorder="1" applyAlignment="1" applyProtection="1">
      <alignment horizontal="center" vertical="center" wrapText="1"/>
      <protection locked="0"/>
    </xf>
    <xf numFmtId="0" fontId="29" fillId="0" borderId="1" xfId="0" applyFont="1" applyBorder="1" applyAlignment="1">
      <alignment horizontal="left" vertical="center" wrapText="1"/>
    </xf>
    <xf numFmtId="0" fontId="0" fillId="0" borderId="1" xfId="0" applyBorder="1" applyAlignment="1">
      <alignment horizontal="justify" wrapText="1"/>
    </xf>
    <xf numFmtId="0" fontId="0" fillId="0" borderId="1" xfId="0" applyBorder="1" applyAlignment="1">
      <alignment horizontal="justify" vertical="center"/>
    </xf>
    <xf numFmtId="0" fontId="32" fillId="14" borderId="0" xfId="1" applyFont="1" applyFill="1" applyAlignment="1">
      <alignment horizontal="center" vertical="center"/>
    </xf>
    <xf numFmtId="0" fontId="32" fillId="14" borderId="0" xfId="1" applyFont="1" applyFill="1" applyAlignment="1">
      <alignment horizontal="center" vertical="center" wrapText="1"/>
    </xf>
    <xf numFmtId="0" fontId="1" fillId="0" borderId="15" xfId="1" applyBorder="1" applyAlignment="1">
      <alignment wrapText="1"/>
    </xf>
    <xf numFmtId="0" fontId="27" fillId="14" borderId="3" xfId="0" applyFont="1" applyFill="1" applyBorder="1" applyAlignment="1" applyProtection="1">
      <alignment vertical="center" wrapText="1"/>
      <protection locked="0"/>
    </xf>
    <xf numFmtId="0" fontId="0" fillId="0" borderId="1" xfId="0" applyBorder="1" applyAlignment="1">
      <alignment horizontal="left" vertical="center" wrapText="1"/>
    </xf>
    <xf numFmtId="0" fontId="11" fillId="13" borderId="0" xfId="1" applyFont="1" applyFill="1" applyAlignment="1">
      <alignment horizontal="center" vertical="center" wrapText="1"/>
    </xf>
    <xf numFmtId="0" fontId="34" fillId="13" borderId="0" xfId="1" applyFont="1" applyFill="1" applyAlignment="1">
      <alignment horizontal="left" vertical="center" wrapText="1"/>
    </xf>
    <xf numFmtId="0" fontId="33" fillId="14" borderId="0" xfId="1" applyFont="1" applyFill="1" applyAlignment="1">
      <alignment horizontal="center" vertical="center" wrapText="1"/>
    </xf>
    <xf numFmtId="0" fontId="1" fillId="0" borderId="2" xfId="1" applyBorder="1" applyAlignment="1">
      <alignment horizontal="left"/>
    </xf>
    <xf numFmtId="0" fontId="1" fillId="0" borderId="5" xfId="1" applyBorder="1" applyAlignment="1">
      <alignment horizontal="left"/>
    </xf>
    <xf numFmtId="0" fontId="1" fillId="0" borderId="4" xfId="1" applyBorder="1" applyAlignment="1">
      <alignment horizontal="left"/>
    </xf>
    <xf numFmtId="0" fontId="1" fillId="0" borderId="16" xfId="1" applyBorder="1" applyAlignment="1">
      <alignment horizontal="center"/>
    </xf>
    <xf numFmtId="0" fontId="1" fillId="0" borderId="14" xfId="1" applyBorder="1" applyAlignment="1">
      <alignment horizontal="center"/>
    </xf>
    <xf numFmtId="0" fontId="1" fillId="0" borderId="5" xfId="1" applyBorder="1" applyAlignment="1">
      <alignment horizontal="center"/>
    </xf>
    <xf numFmtId="0" fontId="1" fillId="0" borderId="4" xfId="1" applyBorder="1" applyAlignment="1">
      <alignment horizontal="center"/>
    </xf>
    <xf numFmtId="0" fontId="1" fillId="0" borderId="2" xfId="1" applyBorder="1" applyAlignment="1">
      <alignment horizontal="center"/>
    </xf>
    <xf numFmtId="0" fontId="4" fillId="0" borderId="2" xfId="1" applyFont="1" applyBorder="1" applyAlignment="1">
      <alignment horizontal="center"/>
    </xf>
    <xf numFmtId="0" fontId="4" fillId="0" borderId="5" xfId="1" applyFont="1" applyBorder="1" applyAlignment="1">
      <alignment horizontal="center"/>
    </xf>
    <xf numFmtId="0" fontId="4" fillId="0" borderId="4" xfId="1" applyFont="1" applyBorder="1" applyAlignment="1">
      <alignment horizontal="center"/>
    </xf>
    <xf numFmtId="0" fontId="1" fillId="0" borderId="17" xfId="1" applyBorder="1" applyAlignment="1">
      <alignment horizontal="center" vertical="center"/>
    </xf>
    <xf numFmtId="0" fontId="1" fillId="0" borderId="16" xfId="1" applyBorder="1" applyAlignment="1">
      <alignment horizontal="center" vertical="center"/>
    </xf>
    <xf numFmtId="0" fontId="1" fillId="0" borderId="14" xfId="1" applyBorder="1" applyAlignment="1">
      <alignment horizontal="center" vertical="center"/>
    </xf>
    <xf numFmtId="0" fontId="1" fillId="0" borderId="18" xfId="1" applyBorder="1" applyAlignment="1">
      <alignment horizontal="center" vertical="center"/>
    </xf>
    <xf numFmtId="0" fontId="1" fillId="0" borderId="0" xfId="1" applyBorder="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7" xfId="1" applyBorder="1" applyAlignment="1">
      <alignment horizontal="center"/>
    </xf>
    <xf numFmtId="0" fontId="1" fillId="0" borderId="11" xfId="1" applyBorder="1" applyAlignment="1">
      <alignment horizontal="center"/>
    </xf>
    <xf numFmtId="0" fontId="1" fillId="0" borderId="12" xfId="1" applyBorder="1" applyAlignment="1">
      <alignment horizontal="center"/>
    </xf>
    <xf numFmtId="0" fontId="1" fillId="0" borderId="13" xfId="1" applyBorder="1" applyAlignment="1">
      <alignment horizontal="center"/>
    </xf>
    <xf numFmtId="0" fontId="1" fillId="0" borderId="2"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xf>
    <xf numFmtId="0" fontId="6" fillId="14" borderId="18" xfId="1" applyFont="1" applyFill="1" applyBorder="1" applyAlignment="1">
      <alignment horizontal="center" vertical="center"/>
    </xf>
    <xf numFmtId="0" fontId="6" fillId="14" borderId="0" xfId="1" applyFont="1" applyFill="1" applyAlignment="1">
      <alignment horizontal="center" vertical="center"/>
    </xf>
    <xf numFmtId="0" fontId="1" fillId="0" borderId="17" xfId="1" applyBorder="1" applyAlignment="1">
      <alignment horizontal="center" wrapText="1"/>
    </xf>
    <xf numFmtId="0" fontId="1" fillId="0" borderId="16" xfId="1" applyBorder="1" applyAlignment="1">
      <alignment horizontal="center" wrapText="1"/>
    </xf>
    <xf numFmtId="0" fontId="1" fillId="0" borderId="14" xfId="1" applyBorder="1" applyAlignment="1">
      <alignment horizontal="center" wrapText="1"/>
    </xf>
    <xf numFmtId="0" fontId="1" fillId="0" borderId="11" xfId="1" applyBorder="1" applyAlignment="1">
      <alignment horizontal="center" wrapText="1"/>
    </xf>
    <xf numFmtId="0" fontId="1" fillId="0" borderId="12" xfId="1" applyBorder="1" applyAlignment="1">
      <alignment horizontal="center" wrapText="1"/>
    </xf>
    <xf numFmtId="0" fontId="1" fillId="0" borderId="13" xfId="1" applyBorder="1" applyAlignment="1">
      <alignment horizontal="center" wrapText="1"/>
    </xf>
    <xf numFmtId="0" fontId="20" fillId="0" borderId="1" xfId="1" applyFont="1" applyBorder="1" applyAlignment="1" applyProtection="1">
      <alignment horizontal="left" vertical="center" wrapText="1" indent="15"/>
      <protection locked="0"/>
    </xf>
    <xf numFmtId="0" fontId="10" fillId="9" borderId="1" xfId="0" applyFont="1" applyFill="1" applyBorder="1" applyAlignment="1" applyProtection="1">
      <alignment horizontal="center" vertical="center" wrapText="1"/>
      <protection locked="0"/>
    </xf>
    <xf numFmtId="0" fontId="16" fillId="8" borderId="2" xfId="0" applyFont="1" applyFill="1" applyBorder="1" applyAlignment="1" applyProtection="1">
      <alignment horizontal="center" vertical="center" wrapText="1"/>
      <protection locked="0"/>
    </xf>
    <xf numFmtId="0" fontId="16" fillId="8" borderId="5" xfId="0" applyFont="1" applyFill="1" applyBorder="1" applyAlignment="1" applyProtection="1">
      <alignment horizontal="center" vertical="center" wrapText="1"/>
      <protection locked="0"/>
    </xf>
    <xf numFmtId="0" fontId="16" fillId="8" borderId="4" xfId="0" applyFont="1" applyFill="1" applyBorder="1" applyAlignment="1" applyProtection="1">
      <alignment horizontal="center" vertical="center" wrapText="1"/>
      <protection locked="0"/>
    </xf>
    <xf numFmtId="0" fontId="2" fillId="8" borderId="1" xfId="3" applyFont="1" applyFill="1" applyBorder="1" applyAlignment="1" applyProtection="1">
      <alignment horizontal="center" vertical="center" textRotation="90" wrapText="1"/>
      <protection locked="0"/>
    </xf>
    <xf numFmtId="0" fontId="2" fillId="8" borderId="1" xfId="3" applyFont="1" applyFill="1" applyBorder="1" applyAlignment="1" applyProtection="1">
      <alignment horizontal="center" vertical="center" wrapText="1"/>
      <protection locked="0"/>
    </xf>
    <xf numFmtId="0" fontId="14" fillId="10" borderId="1" xfId="3" applyFont="1" applyFill="1" applyBorder="1" applyAlignment="1" applyProtection="1">
      <alignment horizontal="left" vertical="center" wrapText="1"/>
      <protection locked="0"/>
    </xf>
    <xf numFmtId="0" fontId="14" fillId="10" borderId="2" xfId="3" applyFont="1" applyFill="1" applyBorder="1" applyAlignment="1" applyProtection="1">
      <alignment horizontal="left" vertical="center" wrapText="1"/>
      <protection locked="0"/>
    </xf>
    <xf numFmtId="0" fontId="14" fillId="10" borderId="5" xfId="3" applyFont="1" applyFill="1" applyBorder="1" applyAlignment="1" applyProtection="1">
      <alignment horizontal="left" vertical="center" wrapText="1"/>
      <protection locked="0"/>
    </xf>
    <xf numFmtId="0" fontId="23" fillId="2" borderId="1" xfId="3"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21" fillId="8" borderId="1" xfId="3" applyFont="1" applyFill="1" applyBorder="1" applyAlignment="1" applyProtection="1">
      <alignment horizontal="center" vertical="center" wrapText="1"/>
      <protection locked="0"/>
    </xf>
    <xf numFmtId="0" fontId="16" fillId="9" borderId="2" xfId="0" applyFont="1" applyFill="1" applyBorder="1" applyAlignment="1" applyProtection="1">
      <alignment horizontal="center" vertical="center" wrapText="1"/>
      <protection locked="0"/>
    </xf>
    <xf numFmtId="0" fontId="16" fillId="9" borderId="5" xfId="0" applyFont="1" applyFill="1" applyBorder="1" applyAlignment="1" applyProtection="1">
      <alignment horizontal="center" vertical="center" wrapText="1"/>
      <protection locked="0"/>
    </xf>
    <xf numFmtId="0" fontId="16" fillId="9" borderId="4" xfId="0" applyFont="1" applyFill="1" applyBorder="1" applyAlignment="1" applyProtection="1">
      <alignment horizontal="center" vertical="center" wrapText="1"/>
      <protection locked="0"/>
    </xf>
    <xf numFmtId="0" fontId="20" fillId="0" borderId="1" xfId="1" applyFont="1" applyBorder="1" applyAlignment="1" applyProtection="1">
      <alignment horizontal="left" vertical="center" wrapText="1"/>
      <protection locked="0"/>
    </xf>
    <xf numFmtId="0" fontId="20" fillId="0" borderId="2" xfId="1" applyFont="1" applyBorder="1" applyAlignment="1" applyProtection="1">
      <alignment horizontal="left" vertical="center" wrapText="1"/>
      <protection locked="0"/>
    </xf>
    <xf numFmtId="0" fontId="20" fillId="0" borderId="5" xfId="1" applyFont="1" applyBorder="1" applyAlignment="1" applyProtection="1">
      <alignment horizontal="left" vertical="center" wrapText="1"/>
      <protection locked="0"/>
    </xf>
    <xf numFmtId="0" fontId="26" fillId="14" borderId="3" xfId="0" applyFont="1" applyFill="1" applyBorder="1" applyAlignment="1" applyProtection="1">
      <alignment horizontal="center" vertical="center" wrapText="1"/>
      <protection locked="0"/>
    </xf>
    <xf numFmtId="0" fontId="26" fillId="14" borderId="7" xfId="0" applyFont="1" applyFill="1" applyBorder="1" applyAlignment="1" applyProtection="1">
      <alignment horizontal="center" vertical="center" wrapText="1"/>
      <protection locked="0"/>
    </xf>
    <xf numFmtId="0" fontId="26" fillId="14" borderId="6" xfId="0" applyFont="1" applyFill="1" applyBorder="1" applyAlignment="1" applyProtection="1">
      <alignment horizontal="center" vertical="center" wrapText="1"/>
      <protection locked="0"/>
    </xf>
    <xf numFmtId="0" fontId="27" fillId="14" borderId="14" xfId="0" applyFont="1" applyFill="1" applyBorder="1" applyAlignment="1" applyProtection="1">
      <alignment horizontal="center" vertical="center" wrapText="1"/>
      <protection locked="0"/>
    </xf>
    <xf numFmtId="0" fontId="27" fillId="14" borderId="15" xfId="0" applyFont="1" applyFill="1" applyBorder="1" applyAlignment="1" applyProtection="1">
      <alignment horizontal="center" vertical="center" wrapText="1"/>
      <protection locked="0"/>
    </xf>
    <xf numFmtId="0" fontId="18" fillId="5" borderId="1" xfId="2" applyFont="1" applyFill="1" applyBorder="1" applyAlignment="1">
      <alignment horizontal="center" vertical="center"/>
    </xf>
    <xf numFmtId="0" fontId="8" fillId="0" borderId="1" xfId="2" applyFont="1" applyBorder="1" applyAlignment="1">
      <alignment horizontal="center" vertical="center"/>
    </xf>
    <xf numFmtId="0" fontId="6" fillId="11" borderId="8" xfId="2" applyFont="1" applyFill="1" applyBorder="1" applyAlignment="1">
      <alignment horizontal="center" vertical="center"/>
    </xf>
    <xf numFmtId="0" fontId="6" fillId="11" borderId="9" xfId="2" applyFont="1" applyFill="1" applyBorder="1" applyAlignment="1">
      <alignment horizontal="center" vertical="center"/>
    </xf>
    <xf numFmtId="0" fontId="6" fillId="11" borderId="10" xfId="2" applyFont="1" applyFill="1" applyBorder="1" applyAlignment="1">
      <alignment horizontal="center" vertical="center"/>
    </xf>
    <xf numFmtId="0" fontId="24"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6" fillId="11" borderId="1" xfId="2" applyFont="1" applyFill="1" applyBorder="1" applyAlignment="1">
      <alignment horizontal="center" vertical="center"/>
    </xf>
    <xf numFmtId="0" fontId="18" fillId="6" borderId="1" xfId="2" applyFont="1" applyFill="1" applyBorder="1" applyAlignment="1">
      <alignment horizontal="center" vertical="center"/>
    </xf>
    <xf numFmtId="0" fontId="19" fillId="7" borderId="1" xfId="2" applyFont="1" applyFill="1" applyBorder="1" applyAlignment="1">
      <alignment horizontal="center" vertical="center"/>
    </xf>
    <xf numFmtId="0" fontId="18" fillId="7" borderId="1" xfId="2" applyFont="1" applyFill="1" applyBorder="1" applyAlignment="1">
      <alignment horizontal="center" vertical="center"/>
    </xf>
    <xf numFmtId="0" fontId="8" fillId="0" borderId="1" xfId="2" applyFont="1" applyBorder="1" applyAlignment="1">
      <alignment horizontal="left" vertical="center" wrapText="1"/>
    </xf>
    <xf numFmtId="0" fontId="6" fillId="11" borderId="8" xfId="2" applyFont="1" applyFill="1" applyBorder="1" applyAlignment="1">
      <alignment horizontal="center" vertical="center" wrapText="1"/>
    </xf>
    <xf numFmtId="0" fontId="6" fillId="11" borderId="9" xfId="2" applyFont="1" applyFill="1" applyBorder="1" applyAlignment="1">
      <alignment horizontal="center" vertical="center" wrapText="1"/>
    </xf>
    <xf numFmtId="0" fontId="6" fillId="11" borderId="10" xfId="2" applyFont="1" applyFill="1" applyBorder="1" applyAlignment="1">
      <alignment horizontal="center" vertical="center" wrapText="1"/>
    </xf>
    <xf numFmtId="0" fontId="13" fillId="12" borderId="1" xfId="2" applyFont="1" applyFill="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11" fillId="11" borderId="0" xfId="2" applyFont="1" applyFill="1" applyBorder="1" applyAlignment="1">
      <alignment horizontal="center" vertical="center"/>
    </xf>
    <xf numFmtId="0" fontId="8" fillId="0" borderId="2" xfId="2" applyFont="1" applyBorder="1" applyAlignment="1">
      <alignment horizontal="center" vertical="center" wrapText="1"/>
    </xf>
    <xf numFmtId="0" fontId="9" fillId="2" borderId="17"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15"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16" fillId="0" borderId="0" xfId="3" applyFont="1" applyAlignment="1">
      <alignment horizontal="center" vertical="center"/>
    </xf>
    <xf numFmtId="0" fontId="4" fillId="0" borderId="0" xfId="3" applyFont="1" applyAlignment="1">
      <alignment horizontal="center" vertical="center"/>
    </xf>
    <xf numFmtId="0" fontId="1" fillId="0" borderId="0" xfId="3" applyFont="1" applyAlignment="1">
      <alignment horizontal="center" wrapText="1"/>
    </xf>
    <xf numFmtId="0" fontId="15" fillId="0" borderId="0" xfId="3" applyAlignment="1">
      <alignment horizontal="center" wrapText="1"/>
    </xf>
    <xf numFmtId="0" fontId="1" fillId="0" borderId="0" xfId="1" applyAlignment="1">
      <alignment horizontal="left" wrapText="1"/>
    </xf>
    <xf numFmtId="0" fontId="1" fillId="0" borderId="0" xfId="1" applyAlignment="1">
      <alignment horizontal="left" vertical="center" wrapText="1"/>
    </xf>
    <xf numFmtId="0" fontId="1" fillId="0" borderId="0" xfId="1" applyNumberFormat="1" applyAlignment="1">
      <alignment horizontal="left" vertical="center" wrapText="1"/>
    </xf>
    <xf numFmtId="0" fontId="2" fillId="3" borderId="8" xfId="1" applyFont="1" applyFill="1" applyBorder="1" applyAlignment="1">
      <alignment horizontal="center"/>
    </xf>
    <xf numFmtId="0" fontId="2" fillId="3" borderId="9" xfId="1" applyFont="1" applyFill="1" applyBorder="1" applyAlignment="1">
      <alignment horizontal="center"/>
    </xf>
    <xf numFmtId="0" fontId="2" fillId="3" borderId="10" xfId="1" applyFont="1" applyFill="1" applyBorder="1" applyAlignment="1">
      <alignment horizontal="center"/>
    </xf>
  </cellXfs>
  <cellStyles count="5">
    <cellStyle name="Normal" xfId="0" builtinId="0"/>
    <cellStyle name="Normal 2" xfId="1"/>
    <cellStyle name="Normal 2 2" xfId="3"/>
    <cellStyle name="Normal 2 2 2" xfId="4"/>
    <cellStyle name="Normal 3" xfId="2"/>
  </cellStyles>
  <dxfs count="396">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s>
  <tableStyles count="0" defaultTableStyle="TableStyleMedium2" defaultPivotStyle="PivotStyleLight16"/>
  <colors>
    <mruColors>
      <color rgb="FF6FBBC3"/>
      <color rgb="FF48B6A9"/>
      <color rgb="FF00C057"/>
      <color rgb="FFFFCD2D"/>
      <color rgb="FFFF5353"/>
      <color rgb="FFFF3737"/>
      <color rgb="FF00FF00"/>
      <color rgb="FF261E81"/>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6350</xdr:rowOff>
    </xdr:from>
    <xdr:to>
      <xdr:col>9</xdr:col>
      <xdr:colOff>10717</xdr:colOff>
      <xdr:row>53</xdr:row>
      <xdr:rowOff>5064</xdr:rowOff>
    </xdr:to>
    <xdr:pic>
      <xdr:nvPicPr>
        <xdr:cNvPr id="2" name="Image 1"/>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30108" r="30373"/>
        <a:stretch/>
      </xdr:blipFill>
      <xdr:spPr>
        <a:xfrm>
          <a:off x="12700" y="6350"/>
          <a:ext cx="6856017" cy="9758664"/>
        </a:xfrm>
        <a:prstGeom prst="rect">
          <a:avLst/>
        </a:prstGeom>
      </xdr:spPr>
    </xdr:pic>
    <xdr:clientData/>
  </xdr:twoCellAnchor>
  <xdr:twoCellAnchor editAs="oneCell">
    <xdr:from>
      <xdr:col>0</xdr:col>
      <xdr:colOff>0</xdr:colOff>
      <xdr:row>47</xdr:row>
      <xdr:rowOff>101600</xdr:rowOff>
    </xdr:from>
    <xdr:to>
      <xdr:col>9</xdr:col>
      <xdr:colOff>25399</xdr:colOff>
      <xdr:row>97</xdr:row>
      <xdr:rowOff>176514</xdr:rowOff>
    </xdr:to>
    <xdr:pic>
      <xdr:nvPicPr>
        <xdr:cNvPr id="3" name="Image 2"/>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30177" t="5176" r="30269"/>
        <a:stretch/>
      </xdr:blipFill>
      <xdr:spPr>
        <a:xfrm>
          <a:off x="0" y="8756650"/>
          <a:ext cx="6883399" cy="9282414"/>
        </a:xfrm>
        <a:prstGeom prst="rect">
          <a:avLst/>
        </a:prstGeom>
      </xdr:spPr>
    </xdr:pic>
    <xdr:clientData/>
  </xdr:twoCellAnchor>
  <xdr:twoCellAnchor editAs="oneCell">
    <xdr:from>
      <xdr:col>0</xdr:col>
      <xdr:colOff>0</xdr:colOff>
      <xdr:row>96</xdr:row>
      <xdr:rowOff>50800</xdr:rowOff>
    </xdr:from>
    <xdr:to>
      <xdr:col>9</xdr:col>
      <xdr:colOff>120650</xdr:colOff>
      <xdr:row>148</xdr:row>
      <xdr:rowOff>5064</xdr:rowOff>
    </xdr:to>
    <xdr:pic>
      <xdr:nvPicPr>
        <xdr:cNvPr id="12" name="Image 11"/>
        <xdr:cNvPicPr>
          <a:picLocks noChangeAspect="1"/>
        </xdr:cNvPicPr>
      </xdr:nvPicPr>
      <xdr:blipFill rotWithShape="1">
        <a:blip xmlns:r="http://schemas.openxmlformats.org/officeDocument/2006/relationships" r:embed="rId3"/>
        <a:srcRect l="30386" t="4396" r="30234"/>
        <a:stretch/>
      </xdr:blipFill>
      <xdr:spPr>
        <a:xfrm>
          <a:off x="0" y="17729200"/>
          <a:ext cx="6978650" cy="9530064"/>
        </a:xfrm>
        <a:prstGeom prst="rect">
          <a:avLst/>
        </a:prstGeom>
      </xdr:spPr>
    </xdr:pic>
    <xdr:clientData/>
  </xdr:twoCellAnchor>
  <xdr:twoCellAnchor editAs="oneCell">
    <xdr:from>
      <xdr:col>0</xdr:col>
      <xdr:colOff>19050</xdr:colOff>
      <xdr:row>145</xdr:row>
      <xdr:rowOff>44450</xdr:rowOff>
    </xdr:from>
    <xdr:to>
      <xdr:col>9</xdr:col>
      <xdr:colOff>80219</xdr:colOff>
      <xdr:row>196</xdr:row>
      <xdr:rowOff>157464</xdr:rowOff>
    </xdr:to>
    <xdr:pic>
      <xdr:nvPicPr>
        <xdr:cNvPr id="5" name="Image 4"/>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t="3916"/>
        <a:stretch/>
      </xdr:blipFill>
      <xdr:spPr>
        <a:xfrm>
          <a:off x="19050" y="26746200"/>
          <a:ext cx="6919169" cy="9504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9524</xdr:rowOff>
    </xdr:from>
    <xdr:to>
      <xdr:col>7</xdr:col>
      <xdr:colOff>723900</xdr:colOff>
      <xdr:row>45</xdr:row>
      <xdr:rowOff>28575</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0" y="923924"/>
          <a:ext cx="6057900" cy="633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i="1" u="sng">
              <a:solidFill>
                <a:schemeClr val="dk1"/>
              </a:solidFill>
              <a:latin typeface="Arial" pitchFamily="34" charset="0"/>
              <a:ea typeface="+mn-ea"/>
              <a:cs typeface="Arial" pitchFamily="34" charset="0"/>
            </a:rPr>
            <a:t>Charge et exigences de travail </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L’intensité, la complexité et certaines composantes de l’organisation du travail sont des facteurs de risques importants. Ils se manifestent notamment par une quantité de travail trop importante, des délais non réalistes, des interruptions fréquentes, des horaires excessifs, etc. Il s’agit bien sûr de la perception que l’individu a de cette charge psychique et non pas d’une réalité objectivée par une observation d’expert.</a:t>
          </a:r>
        </a:p>
        <a:p>
          <a:r>
            <a:rPr lang="fr-FR" sz="11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Exigences émotionnelles </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Les relations avec le public, les usagers, la clientèle revêtent une dimension émotionnelle qui peut affecter les salariés dans certains cas : contact difficile (personnes en détresse ou en difficulté, lourdeur de prise en charge…), violences verbales ou physiques, confrontation à la souffrance d’autrui (maladie, mort, précarité…), le fait de devoir cacher ses émotions ou d’afficher des émotions contraires à celles ressenties. </a:t>
          </a:r>
        </a:p>
        <a:p>
          <a:r>
            <a:rPr lang="fr-FR" sz="1100" i="1" u="none" strike="noStrike">
              <a:solidFill>
                <a:schemeClr val="dk1"/>
              </a:solidFill>
              <a:latin typeface="Arial" pitchFamily="34" charset="0"/>
              <a:ea typeface="+mn-ea"/>
              <a:cs typeface="Arial" pitchFamily="34" charset="0"/>
            </a:rPr>
            <a:t> </a:t>
          </a:r>
          <a:endParaRPr lang="fr-FR" sz="1100">
            <a:solidFill>
              <a:schemeClr val="dk1"/>
            </a:solidFill>
            <a:latin typeface="Arial" pitchFamily="34" charset="0"/>
            <a:ea typeface="+mn-ea"/>
            <a:cs typeface="Arial" pitchFamily="34" charset="0"/>
          </a:endParaRPr>
        </a:p>
        <a:p>
          <a:r>
            <a:rPr lang="fr-FR" sz="1100" b="1" i="1" u="sng">
              <a:solidFill>
                <a:schemeClr val="dk1"/>
              </a:solidFill>
              <a:latin typeface="Arial" pitchFamily="34" charset="0"/>
              <a:ea typeface="+mn-ea"/>
              <a:cs typeface="Arial" pitchFamily="34" charset="0"/>
            </a:rPr>
            <a:t>Marges de manœuvres</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L’autonomie désigne la possibilité pour le salarié d’être acteur de son travail et de sa vie professionnelle</a:t>
          </a:r>
          <a:r>
            <a:rPr lang="fr-FR" sz="1000" i="1">
              <a:solidFill>
                <a:schemeClr val="dk1"/>
              </a:solidFill>
              <a:latin typeface="Arial" pitchFamily="34" charset="0"/>
              <a:ea typeface="+mn-ea"/>
              <a:cs typeface="Arial" pitchFamily="34" charset="0"/>
            </a:rPr>
            <a:t> </a:t>
          </a:r>
          <a:r>
            <a:rPr lang="fr-FR" sz="1000">
              <a:solidFill>
                <a:schemeClr val="dk1"/>
              </a:solidFill>
              <a:latin typeface="Arial" pitchFamily="34" charset="0"/>
              <a:ea typeface="+mn-ea"/>
              <a:cs typeface="Arial" pitchFamily="34" charset="0"/>
            </a:rPr>
            <a:t>(choix des façons de faire, des outils, capacité à prendre des initiatives). Il ne s'agit en aucun cas de l'idée que chacun ferait comme il l'entend ou le souhaite. Cette définition n’est donc pas en opposition avec la nécessité préalable de la définition du cadre de l'action de chacun et de l'interdépendance des acteurs, bien au contraire. Le manque de marges de manœuvre peut se traduire par une faible </a:t>
          </a:r>
          <a:r>
            <a:rPr lang="fr-FR" sz="1000" i="1">
              <a:solidFill>
                <a:schemeClr val="dk1"/>
              </a:solidFill>
              <a:latin typeface="Arial" pitchFamily="34" charset="0"/>
              <a:ea typeface="+mn-ea"/>
              <a:cs typeface="Arial" pitchFamily="34" charset="0"/>
            </a:rPr>
            <a:t>autonomie dans le travail, un manque de prévisibilité du travail (possibilité d’anticiper), une sous-utilisation des compétences, un manque de participation aux prises de décision. </a:t>
          </a:r>
          <a:r>
            <a:rPr lang="fr-FR" sz="1000">
              <a:solidFill>
                <a:schemeClr val="dk1"/>
              </a:solidFill>
              <a:latin typeface="Arial" pitchFamily="34" charset="0"/>
              <a:ea typeface="+mn-ea"/>
              <a:cs typeface="Arial" pitchFamily="34" charset="0"/>
            </a:rPr>
            <a:t>Le manque d’autonomie est d’autant plus nocif que la charge de travail est importante. </a:t>
          </a:r>
        </a:p>
        <a:p>
          <a:r>
            <a:rPr lang="fr-FR" sz="10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Conflits de valeurs</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Ils renvoient à un état de mal-être ressenti par le professionnel quand ce qu’on lui demande de faire vient en opposition avec ses normes professionnelles, sociales et/ou subjectives, compte tenu de la nature du travail à réaliser, ou encore du temps et des moyens dont-il dispose. </a:t>
          </a:r>
        </a:p>
        <a:p>
          <a:r>
            <a:rPr lang="fr-FR" sz="11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Rapport sociaux et soutien collectif </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La qualité des relations au sein de la structure, entre collègues et entre hiérarchie et salariés peut être mise à mal du fait : d’un manque de clarté des objectifs et des tâches à accomplir, la présence d’injonctions contradictoires, un faible soutien collectif et/ou de la hiérarchie, un manque de communication en interne, la présence de violence en interne, un manque de reconnaissance des efforts déployés. </a:t>
          </a:r>
        </a:p>
        <a:p>
          <a:r>
            <a:rPr lang="fr-FR" sz="11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Insécurité socio-économique</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L’insécurité de la situation de travail et de l’emploi est un facteur de risque pour la santé des salariés dans la mesure où elle réduit le sentiment de maîtrise de la situation. Elle comprend la peur de perdre son emploi, d’avoir des retards dans le versement des salaires, contrats précaires, les incertitudes sur l’avenir de son métier, peur de devoir changer de qualification ou de métier....</a:t>
          </a:r>
        </a:p>
        <a:p>
          <a:endParaRPr lang="fr-FR" sz="1100"/>
        </a:p>
      </xdr:txBody>
    </xdr:sp>
    <xdr:clientData/>
  </xdr:twoCellAnchor>
  <xdr:twoCellAnchor editAs="oneCell">
    <xdr:from>
      <xdr:col>7</xdr:col>
      <xdr:colOff>638176</xdr:colOff>
      <xdr:row>8</xdr:row>
      <xdr:rowOff>133350</xdr:rowOff>
    </xdr:from>
    <xdr:to>
      <xdr:col>15</xdr:col>
      <xdr:colOff>392872</xdr:colOff>
      <xdr:row>35</xdr:row>
      <xdr:rowOff>47625</xdr:rowOff>
    </xdr:to>
    <xdr:pic>
      <xdr:nvPicPr>
        <xdr:cNvPr id="3" name="Picture 4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72176" y="1371600"/>
          <a:ext cx="5850696" cy="4286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fmartelly\AppData\Local\Microsoft\Windows\Temporary%20Internet%20Files\Content.Outlook\UW9OXCF7\Document%20unique\Mes%20trames%20de%20DU\3-%20Document%20unique%20fanny%20double%20cotation%20-%2013.02.15%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1"/>
      <sheetName val="Liste"/>
      <sheetName val="Tableau des critères"/>
    </sheetNames>
    <sheetDataSet>
      <sheetData sheetId="0"/>
      <sheetData sheetId="1">
        <row r="2">
          <cell r="A2" t="str">
            <v>Aération, assainissement de l’air</v>
          </cell>
          <cell r="B2" t="str">
            <v>Asphyxie, intoxication</v>
          </cell>
          <cell r="C2">
            <v>1</v>
          </cell>
          <cell r="D2">
            <v>0.3</v>
          </cell>
          <cell r="G2" t="str">
            <v>En cours</v>
          </cell>
        </row>
        <row r="3">
          <cell r="A3" t="str">
            <v>Agencement du local de travail</v>
          </cell>
          <cell r="B3" t="str">
            <v>Gène, collision, heurt</v>
          </cell>
          <cell r="C3">
            <v>2</v>
          </cell>
          <cell r="D3">
            <v>0.5</v>
          </cell>
          <cell r="G3" t="str">
            <v>En attente</v>
          </cell>
        </row>
        <row r="4">
          <cell r="A4" t="str">
            <v>Agencement du poste de travail</v>
          </cell>
          <cell r="B4" t="str">
            <v>Coup, coupure, gène</v>
          </cell>
          <cell r="C4">
            <v>3</v>
          </cell>
          <cell r="D4">
            <v>0.7</v>
          </cell>
          <cell r="G4" t="str">
            <v>Annulée</v>
          </cell>
        </row>
        <row r="5">
          <cell r="A5" t="str">
            <v>Agent chimique dangereux</v>
          </cell>
          <cell r="B5" t="str">
            <v>Irritation, brûlure, allergie</v>
          </cell>
          <cell r="C5">
            <v>4</v>
          </cell>
          <cell r="D5">
            <v>1</v>
          </cell>
          <cell r="G5" t="str">
            <v>Clôturée</v>
          </cell>
        </row>
        <row r="6">
          <cell r="A6" t="str">
            <v>Ambiance thermique</v>
          </cell>
          <cell r="B6" t="str">
            <v>Malaise, fatigue, inconfort</v>
          </cell>
        </row>
        <row r="7">
          <cell r="A7" t="str">
            <v>Ambiance vibratoire</v>
          </cell>
          <cell r="B7" t="str">
            <v>Maux de dos, TMS</v>
          </cell>
        </row>
        <row r="8">
          <cell r="A8" t="str">
            <v>Amiante</v>
          </cell>
          <cell r="B8" t="str">
            <v>Pathologie respiratoire</v>
          </cell>
        </row>
        <row r="9">
          <cell r="A9" t="str">
            <v>Ambiance humide</v>
          </cell>
          <cell r="B9" t="str">
            <v>Gène respiratoire, inconfort, hypothermie</v>
          </cell>
        </row>
        <row r="10">
          <cell r="A10" t="str">
            <v>Ambiance bruyante</v>
          </cell>
          <cell r="B10" t="str">
            <v>Inconfort, gène, entrave à la communication, perte d'audition</v>
          </cell>
        </row>
        <row r="11">
          <cell r="A11" t="str">
            <v>Chute d’objets</v>
          </cell>
          <cell r="B11" t="str">
            <v>Heurt, écrasement</v>
          </cell>
        </row>
        <row r="12">
          <cell r="A12" t="str">
            <v>Chute de plain-pied</v>
          </cell>
          <cell r="B12" t="str">
            <v>Glissade, heurt</v>
          </cell>
        </row>
        <row r="13">
          <cell r="A13" t="str">
            <v>Circulation interne (piétons, engins)</v>
          </cell>
          <cell r="B13" t="str">
            <v>Collision, choc, heurt</v>
          </cell>
        </row>
        <row r="14">
          <cell r="A14" t="str">
            <v>Co-activité (interne et/ou EE)</v>
          </cell>
          <cell r="B14" t="str">
            <v>Gène</v>
          </cell>
        </row>
        <row r="15">
          <cell r="A15" t="str">
            <v>Contact avec des agents biologiques</v>
          </cell>
          <cell r="B15" t="str">
            <v>Infection, intoxication, allergie</v>
          </cell>
        </row>
        <row r="16">
          <cell r="A16" t="str">
            <v>Contact avec des déchets</v>
          </cell>
          <cell r="B16" t="str">
            <v>Infection, intoxication, allergie</v>
          </cell>
        </row>
        <row r="17">
          <cell r="A17" t="str">
            <v>Contact avec des liquides, pièces, surfaces chaudes</v>
          </cell>
          <cell r="B17" t="str">
            <v>Brûlure</v>
          </cell>
        </row>
        <row r="18">
          <cell r="A18" t="str">
            <v>Contact avec des outils, objets coupants</v>
          </cell>
          <cell r="B18" t="str">
            <v>Coupure</v>
          </cell>
        </row>
        <row r="19">
          <cell r="A19" t="str">
            <v>Contrainte postural</v>
          </cell>
          <cell r="B19" t="str">
            <v>Douleur au dos, TMS</v>
          </cell>
        </row>
        <row r="20">
          <cell r="A20" t="str">
            <v>Eclairage</v>
          </cell>
          <cell r="B20" t="str">
            <v>Fatigue, gène, choc, heurt</v>
          </cell>
        </row>
        <row r="21">
          <cell r="A21" t="str">
            <v>Electricité</v>
          </cell>
          <cell r="B21" t="str">
            <v xml:space="preserve">Brûlure, électrisation, électrocution, </v>
          </cell>
        </row>
        <row r="22">
          <cell r="A22" t="str">
            <v>Fluides sous pression</v>
          </cell>
          <cell r="B22" t="str">
            <v>Projection</v>
          </cell>
        </row>
        <row r="23">
          <cell r="A23" t="str">
            <v>Incendie, explosion</v>
          </cell>
          <cell r="B23" t="str">
            <v>Brûlure, blessure</v>
          </cell>
        </row>
        <row r="24">
          <cell r="A24" t="str">
            <v>Legionnelle</v>
          </cell>
          <cell r="B24" t="str">
            <v>Légionellose, Pathologie respiratoire</v>
          </cell>
        </row>
        <row r="25">
          <cell r="A25" t="str">
            <v>Machines</v>
          </cell>
          <cell r="B25" t="str">
            <v>Coupure, perforation, écrasement, fracture</v>
          </cell>
        </row>
        <row r="26">
          <cell r="A26" t="str">
            <v>Recours à des intérimaires</v>
          </cell>
          <cell r="B26" t="str">
            <v>Incapacité à réagir en cas de problème</v>
          </cell>
        </row>
        <row r="27">
          <cell r="A27" t="str">
            <v>Manutention manuelle de charges</v>
          </cell>
          <cell r="B27" t="str">
            <v>Douleur au dos, TMS</v>
          </cell>
        </row>
        <row r="28">
          <cell r="A28" t="str">
            <v>Manutention mécanique (appareil de levage, engins mobiles)</v>
          </cell>
          <cell r="B28" t="str">
            <v>Collision, dérapage, chute, renversement, écrasement</v>
          </cell>
        </row>
        <row r="29">
          <cell r="A29" t="str">
            <v>Organisation et charge de travail (RPS)</v>
          </cell>
          <cell r="B29" t="str">
            <v>Stress excessif, mal être, épuisement, absenteisme</v>
          </cell>
        </row>
        <row r="30">
          <cell r="A30" t="str">
            <v>Produits chimiques CMR, toxique</v>
          </cell>
          <cell r="B30" t="str">
            <v>Intoxication,  décès</v>
          </cell>
        </row>
        <row r="31">
          <cell r="A31" t="str">
            <v>Rayonnement ionisant</v>
          </cell>
          <cell r="B31" t="str">
            <v>Irradiation</v>
          </cell>
        </row>
        <row r="32">
          <cell r="A32" t="str">
            <v>Rayonnement non  ionisant</v>
          </cell>
          <cell r="B32" t="str">
            <v>Radiation, brûlure</v>
          </cell>
        </row>
        <row r="33">
          <cell r="A33" t="str">
            <v>Risque routier</v>
          </cell>
          <cell r="B33" t="str">
            <v>Collision, décès</v>
          </cell>
        </row>
        <row r="34">
          <cell r="A34" t="str">
            <v xml:space="preserve">Soudure </v>
          </cell>
          <cell r="B34" t="str">
            <v>Atteinte pulmonaire, cutanée, oculaire, cancérigène</v>
          </cell>
        </row>
        <row r="35">
          <cell r="A35" t="str">
            <v>Travail en hauteur, chute de hauteur</v>
          </cell>
          <cell r="B35" t="str">
            <v>Choc, fracture</v>
          </cell>
        </row>
        <row r="36">
          <cell r="A36" t="str">
            <v>Travail sur écran</v>
          </cell>
          <cell r="B36" t="str">
            <v>Gène, fatigue visuel, TMS</v>
          </cell>
        </row>
        <row r="37">
          <cell r="A37" t="str">
            <v>Travailleur isolé</v>
          </cell>
          <cell r="B37" t="str">
            <v>Risques liés au travailleur isolé</v>
          </cell>
        </row>
        <row r="38">
          <cell r="A38" t="str">
            <v>Violence au travail et agression</v>
          </cell>
          <cell r="B38" t="str">
            <v>Souffrance physique et morale</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workbookViewId="0">
      <selection activeCell="G5" sqref="G5:I5"/>
    </sheetView>
  </sheetViews>
  <sheetFormatPr baseColWidth="10" defaultColWidth="11.453125" defaultRowHeight="12.5" x14ac:dyDescent="0.25"/>
  <cols>
    <col min="1" max="1" width="18.453125" style="16" customWidth="1"/>
    <col min="2" max="2" width="3" style="16" customWidth="1"/>
    <col min="3" max="3" width="15.7265625" style="16" customWidth="1"/>
    <col min="4" max="4" width="7.81640625" style="16" customWidth="1"/>
    <col min="5" max="5" width="3.81640625" style="16" customWidth="1"/>
    <col min="6" max="6" width="9.7265625" style="16" customWidth="1"/>
    <col min="7" max="7" width="4" style="16" customWidth="1"/>
    <col min="8" max="8" width="28.1796875" style="16" customWidth="1"/>
    <col min="9" max="9" width="7.453125" style="16" customWidth="1"/>
    <col min="10" max="16384" width="11.453125" style="16"/>
  </cols>
  <sheetData>
    <row r="1" spans="1:9" ht="18.75" customHeight="1" x14ac:dyDescent="0.25">
      <c r="A1" s="109" t="s">
        <v>85</v>
      </c>
      <c r="B1" s="109"/>
      <c r="C1" s="109"/>
      <c r="D1" s="109"/>
      <c r="E1" s="109"/>
      <c r="F1" s="109"/>
      <c r="G1" s="109"/>
      <c r="H1" s="109"/>
      <c r="I1" s="109"/>
    </row>
    <row r="2" spans="1:9" ht="10.5" customHeight="1" x14ac:dyDescent="0.25">
      <c r="A2" s="109"/>
      <c r="B2" s="109"/>
      <c r="C2" s="109"/>
      <c r="D2" s="109"/>
      <c r="E2" s="109"/>
      <c r="F2" s="109"/>
      <c r="G2" s="109"/>
      <c r="H2" s="109"/>
      <c r="I2" s="109"/>
    </row>
    <row r="3" spans="1:9" ht="18.75" customHeight="1" x14ac:dyDescent="0.25">
      <c r="A3" s="110" t="s">
        <v>46</v>
      </c>
      <c r="B3" s="110"/>
      <c r="C3" s="110"/>
      <c r="D3" s="110"/>
      <c r="E3" s="110"/>
      <c r="F3" s="110"/>
      <c r="G3" s="109"/>
      <c r="H3" s="109"/>
      <c r="I3" s="109"/>
    </row>
    <row r="4" spans="1:9" ht="8.25" customHeight="1" x14ac:dyDescent="0.25">
      <c r="A4" s="109"/>
      <c r="B4" s="109"/>
      <c r="C4" s="109"/>
      <c r="D4" s="109"/>
      <c r="E4" s="109"/>
      <c r="F4" s="109"/>
      <c r="G4" s="109"/>
      <c r="H4" s="109"/>
      <c r="I4" s="109"/>
    </row>
    <row r="5" spans="1:9" ht="18.75" customHeight="1" x14ac:dyDescent="0.25">
      <c r="A5" s="110" t="s">
        <v>47</v>
      </c>
      <c r="B5" s="110"/>
      <c r="C5" s="110"/>
      <c r="D5" s="110"/>
      <c r="E5" s="110"/>
      <c r="F5" s="110"/>
      <c r="G5" s="109"/>
      <c r="H5" s="109"/>
      <c r="I5" s="109"/>
    </row>
    <row r="6" spans="1:9" ht="18.75" customHeight="1" x14ac:dyDescent="0.25">
      <c r="A6" s="109"/>
      <c r="B6" s="109"/>
      <c r="C6" s="109"/>
      <c r="D6" s="109"/>
      <c r="E6" s="109"/>
      <c r="F6" s="109"/>
      <c r="G6" s="109"/>
      <c r="H6" s="109"/>
      <c r="I6" s="109"/>
    </row>
    <row r="8" spans="1:9" ht="18" x14ac:dyDescent="0.25">
      <c r="A8" s="139" t="s">
        <v>86</v>
      </c>
      <c r="B8" s="140"/>
      <c r="C8" s="140"/>
      <c r="D8" s="140"/>
      <c r="E8" s="140"/>
      <c r="F8" s="140"/>
      <c r="G8" s="140"/>
      <c r="H8" s="140"/>
      <c r="I8" s="140"/>
    </row>
    <row r="10" spans="1:9" ht="13" x14ac:dyDescent="0.3">
      <c r="A10" s="104" t="s">
        <v>87</v>
      </c>
      <c r="C10" s="120"/>
      <c r="D10" s="121"/>
      <c r="E10" s="121"/>
      <c r="F10" s="121"/>
      <c r="G10" s="121"/>
      <c r="H10" s="121"/>
      <c r="I10" s="122"/>
    </row>
    <row r="12" spans="1:9" ht="38.25" customHeight="1" x14ac:dyDescent="0.25">
      <c r="A12" s="104" t="s">
        <v>88</v>
      </c>
      <c r="C12" s="141"/>
      <c r="D12" s="142"/>
      <c r="E12" s="142"/>
      <c r="F12" s="142"/>
      <c r="G12" s="142"/>
      <c r="H12" s="142"/>
      <c r="I12" s="143"/>
    </row>
    <row r="13" spans="1:9" ht="12" customHeight="1" x14ac:dyDescent="0.25">
      <c r="C13" s="144"/>
      <c r="D13" s="145"/>
      <c r="E13" s="145"/>
      <c r="F13" s="145"/>
      <c r="G13" s="145"/>
      <c r="H13" s="145"/>
      <c r="I13" s="146"/>
    </row>
    <row r="14" spans="1:9" x14ac:dyDescent="0.25">
      <c r="C14" s="24"/>
      <c r="D14" s="24"/>
      <c r="E14" s="24"/>
      <c r="F14" s="24"/>
      <c r="G14" s="24"/>
      <c r="H14" s="24"/>
    </row>
    <row r="15" spans="1:9" x14ac:dyDescent="0.25">
      <c r="A15" s="104" t="s">
        <v>89</v>
      </c>
      <c r="C15" s="119"/>
      <c r="D15" s="117"/>
      <c r="E15" s="118"/>
      <c r="F15" s="104" t="s">
        <v>90</v>
      </c>
      <c r="G15" s="119"/>
      <c r="H15" s="118"/>
    </row>
    <row r="17" spans="1:9" x14ac:dyDescent="0.25">
      <c r="A17" s="104" t="s">
        <v>91</v>
      </c>
      <c r="C17" s="119"/>
      <c r="D17" s="117"/>
      <c r="E17" s="117"/>
      <c r="F17" s="117"/>
      <c r="G17" s="117"/>
      <c r="H17" s="118"/>
    </row>
    <row r="19" spans="1:9" x14ac:dyDescent="0.25">
      <c r="A19" s="104" t="s">
        <v>92</v>
      </c>
      <c r="C19" s="119"/>
      <c r="D19" s="117"/>
      <c r="E19" s="117"/>
      <c r="F19" s="117"/>
      <c r="G19" s="117"/>
      <c r="H19" s="118"/>
    </row>
    <row r="22" spans="1:9" x14ac:dyDescent="0.25">
      <c r="A22" s="104" t="s">
        <v>93</v>
      </c>
      <c r="C22" s="132"/>
      <c r="D22" s="115"/>
      <c r="E22" s="115"/>
      <c r="F22" s="115"/>
      <c r="G22" s="115"/>
      <c r="H22" s="115"/>
      <c r="I22" s="116"/>
    </row>
    <row r="23" spans="1:9" x14ac:dyDescent="0.25">
      <c r="C23" s="133"/>
      <c r="D23" s="134"/>
      <c r="E23" s="134"/>
      <c r="F23" s="134"/>
      <c r="G23" s="134"/>
      <c r="H23" s="134"/>
      <c r="I23" s="135"/>
    </row>
    <row r="26" spans="1:9" ht="30" customHeight="1" x14ac:dyDescent="0.25">
      <c r="A26" s="105" t="s">
        <v>94</v>
      </c>
      <c r="B26" s="106"/>
      <c r="C26" s="132"/>
      <c r="D26" s="115"/>
      <c r="E26" s="115"/>
      <c r="F26" s="115"/>
      <c r="G26" s="115"/>
      <c r="H26" s="115"/>
      <c r="I26" s="116"/>
    </row>
    <row r="27" spans="1:9" x14ac:dyDescent="0.25">
      <c r="C27" s="133"/>
      <c r="D27" s="134"/>
      <c r="E27" s="134"/>
      <c r="F27" s="134"/>
      <c r="G27" s="134"/>
      <c r="H27" s="134"/>
      <c r="I27" s="135"/>
    </row>
    <row r="28" spans="1:9" ht="13.5" customHeight="1" x14ac:dyDescent="0.25">
      <c r="A28" s="27"/>
      <c r="B28" s="27"/>
      <c r="C28" s="27"/>
      <c r="D28" s="27"/>
      <c r="E28" s="27"/>
      <c r="F28" s="27"/>
      <c r="G28" s="27"/>
      <c r="H28" s="27"/>
      <c r="I28" s="27"/>
    </row>
    <row r="29" spans="1:9" ht="17.25" customHeight="1" x14ac:dyDescent="0.25">
      <c r="A29" s="105" t="s">
        <v>105</v>
      </c>
      <c r="B29" s="27"/>
      <c r="C29" s="136" t="s">
        <v>106</v>
      </c>
      <c r="D29" s="137"/>
      <c r="E29" s="137"/>
      <c r="F29" s="137"/>
      <c r="G29" s="138"/>
      <c r="H29" s="136" t="s">
        <v>107</v>
      </c>
      <c r="I29" s="138"/>
    </row>
    <row r="30" spans="1:9" ht="15" customHeight="1" x14ac:dyDescent="0.25">
      <c r="A30" s="27"/>
      <c r="B30" s="27"/>
      <c r="C30" s="112" t="s">
        <v>109</v>
      </c>
      <c r="D30" s="113"/>
      <c r="E30" s="113"/>
      <c r="F30" s="113"/>
      <c r="G30" s="114"/>
      <c r="H30" s="115">
        <v>1</v>
      </c>
      <c r="I30" s="116"/>
    </row>
    <row r="31" spans="1:9" ht="15" customHeight="1" x14ac:dyDescent="0.25">
      <c r="A31" s="27"/>
      <c r="B31" s="27"/>
      <c r="C31" s="112" t="s">
        <v>110</v>
      </c>
      <c r="D31" s="113"/>
      <c r="E31" s="113"/>
      <c r="F31" s="113"/>
      <c r="G31" s="114"/>
      <c r="H31" s="119">
        <v>2</v>
      </c>
      <c r="I31" s="118"/>
    </row>
    <row r="32" spans="1:9" ht="15" customHeight="1" x14ac:dyDescent="0.25">
      <c r="A32" s="27"/>
      <c r="B32" s="27"/>
      <c r="C32" s="112" t="s">
        <v>111</v>
      </c>
      <c r="D32" s="113"/>
      <c r="E32" s="113"/>
      <c r="F32" s="113"/>
      <c r="G32" s="114"/>
      <c r="H32" s="117">
        <v>3</v>
      </c>
      <c r="I32" s="118"/>
    </row>
    <row r="33" spans="1:9" ht="15" customHeight="1" x14ac:dyDescent="0.25">
      <c r="A33" s="27"/>
      <c r="B33" s="27"/>
      <c r="C33" s="112" t="s">
        <v>112</v>
      </c>
      <c r="D33" s="113"/>
      <c r="E33" s="113"/>
      <c r="F33" s="113"/>
      <c r="G33" s="114"/>
      <c r="H33" s="119">
        <v>5</v>
      </c>
      <c r="I33" s="118"/>
    </row>
    <row r="34" spans="1:9" ht="15" customHeight="1" x14ac:dyDescent="0.25">
      <c r="A34" s="27"/>
      <c r="B34" s="27"/>
      <c r="C34" s="32"/>
      <c r="D34" s="32"/>
      <c r="E34" s="32"/>
      <c r="F34" s="32"/>
      <c r="G34" s="32"/>
      <c r="H34" s="24"/>
      <c r="I34" s="24"/>
    </row>
    <row r="35" spans="1:9" ht="14.25" customHeight="1" x14ac:dyDescent="0.3">
      <c r="A35" s="27"/>
      <c r="B35" s="27"/>
      <c r="C35" s="120" t="s">
        <v>108</v>
      </c>
      <c r="D35" s="121"/>
      <c r="E35" s="121"/>
      <c r="F35" s="121"/>
      <c r="G35" s="122"/>
      <c r="H35" s="120">
        <f>SUM(H30:I33)</f>
        <v>11</v>
      </c>
      <c r="I35" s="122"/>
    </row>
    <row r="37" spans="1:9" x14ac:dyDescent="0.25">
      <c r="A37" s="105" t="s">
        <v>264</v>
      </c>
      <c r="D37" s="28" t="s">
        <v>12</v>
      </c>
      <c r="E37" s="25"/>
      <c r="F37" s="28" t="s">
        <v>13</v>
      </c>
      <c r="G37" s="25"/>
    </row>
    <row r="39" spans="1:9" ht="25" customHeight="1" x14ac:dyDescent="0.25">
      <c r="A39" s="111" t="s">
        <v>95</v>
      </c>
      <c r="B39" s="111"/>
      <c r="C39" s="111"/>
      <c r="D39" s="111"/>
      <c r="E39" s="111"/>
      <c r="F39" s="111"/>
      <c r="G39" s="111"/>
      <c r="H39" s="111"/>
      <c r="I39" s="111"/>
    </row>
    <row r="41" spans="1:9" x14ac:dyDescent="0.25">
      <c r="A41" s="16" t="s">
        <v>96</v>
      </c>
      <c r="D41" s="28" t="s">
        <v>12</v>
      </c>
      <c r="E41" s="25"/>
      <c r="F41" s="28" t="s">
        <v>13</v>
      </c>
      <c r="G41" s="25"/>
    </row>
    <row r="43" spans="1:9" x14ac:dyDescent="0.25">
      <c r="A43" s="16" t="s">
        <v>97</v>
      </c>
      <c r="D43" s="28" t="s">
        <v>12</v>
      </c>
      <c r="E43" s="25"/>
      <c r="F43" s="28" t="s">
        <v>13</v>
      </c>
      <c r="G43" s="25"/>
    </row>
    <row r="45" spans="1:9" x14ac:dyDescent="0.25">
      <c r="A45" s="29" t="s">
        <v>98</v>
      </c>
      <c r="E45" s="119"/>
      <c r="F45" s="117"/>
      <c r="G45" s="117"/>
      <c r="H45" s="117"/>
      <c r="I45" s="118"/>
    </row>
    <row r="47" spans="1:9" x14ac:dyDescent="0.25">
      <c r="A47" s="16" t="s">
        <v>99</v>
      </c>
      <c r="D47" s="28" t="s">
        <v>12</v>
      </c>
      <c r="E47" s="25"/>
      <c r="F47" s="28" t="s">
        <v>13</v>
      </c>
      <c r="G47" s="25"/>
    </row>
    <row r="49" spans="1:9" ht="12.75" customHeight="1" x14ac:dyDescent="0.25">
      <c r="A49" s="16" t="s">
        <v>100</v>
      </c>
      <c r="C49" s="25"/>
      <c r="E49" s="30"/>
      <c r="F49" s="30"/>
      <c r="G49" s="30"/>
      <c r="H49" s="31"/>
    </row>
    <row r="50" spans="1:9" ht="13.5" customHeight="1" x14ac:dyDescent="0.25">
      <c r="A50" s="31"/>
      <c r="B50" s="31"/>
      <c r="C50" s="31"/>
      <c r="D50" s="31"/>
      <c r="E50" s="30"/>
      <c r="F50" s="30"/>
      <c r="G50" s="30"/>
      <c r="H50" s="31"/>
    </row>
    <row r="51" spans="1:9" ht="12.75" customHeight="1" x14ac:dyDescent="0.25">
      <c r="A51" s="123"/>
      <c r="B51" s="124"/>
      <c r="C51" s="124"/>
      <c r="D51" s="124"/>
      <c r="E51" s="124"/>
      <c r="F51" s="124"/>
      <c r="G51" s="124"/>
      <c r="H51" s="124"/>
      <c r="I51" s="125"/>
    </row>
    <row r="52" spans="1:9" x14ac:dyDescent="0.25">
      <c r="A52" s="126"/>
      <c r="B52" s="127"/>
      <c r="C52" s="127"/>
      <c r="D52" s="127"/>
      <c r="E52" s="127"/>
      <c r="F52" s="127"/>
      <c r="G52" s="127"/>
      <c r="H52" s="127"/>
      <c r="I52" s="128"/>
    </row>
    <row r="53" spans="1:9" x14ac:dyDescent="0.25">
      <c r="A53" s="126"/>
      <c r="B53" s="127"/>
      <c r="C53" s="127"/>
      <c r="D53" s="127"/>
      <c r="E53" s="127"/>
      <c r="F53" s="127"/>
      <c r="G53" s="127"/>
      <c r="H53" s="127"/>
      <c r="I53" s="128"/>
    </row>
    <row r="54" spans="1:9" x14ac:dyDescent="0.25">
      <c r="A54" s="129"/>
      <c r="B54" s="130"/>
      <c r="C54" s="130"/>
      <c r="D54" s="130"/>
      <c r="E54" s="130"/>
      <c r="F54" s="130"/>
      <c r="G54" s="130"/>
      <c r="H54" s="130"/>
      <c r="I54" s="131"/>
    </row>
    <row r="55" spans="1:9" x14ac:dyDescent="0.25">
      <c r="A55" s="26"/>
      <c r="B55" s="26"/>
      <c r="C55" s="26"/>
      <c r="D55" s="26"/>
      <c r="E55" s="26"/>
      <c r="F55" s="26"/>
      <c r="G55" s="26"/>
      <c r="H55" s="26"/>
      <c r="I55" s="26"/>
    </row>
    <row r="58" spans="1:9" ht="13" x14ac:dyDescent="0.25">
      <c r="A58" s="111" t="s">
        <v>101</v>
      </c>
      <c r="B58" s="111"/>
      <c r="C58" s="111"/>
      <c r="D58" s="111"/>
      <c r="E58" s="111"/>
      <c r="F58" s="111"/>
      <c r="G58" s="111"/>
      <c r="H58" s="111"/>
      <c r="I58" s="111"/>
    </row>
    <row r="60" spans="1:9" x14ac:dyDescent="0.25">
      <c r="A60" s="16" t="s">
        <v>102</v>
      </c>
      <c r="B60" s="27"/>
      <c r="C60" s="27"/>
    </row>
    <row r="62" spans="1:9" x14ac:dyDescent="0.25">
      <c r="A62" s="16" t="s">
        <v>103</v>
      </c>
      <c r="C62" s="25"/>
    </row>
    <row r="64" spans="1:9" x14ac:dyDescent="0.25">
      <c r="A64" s="16" t="s">
        <v>104</v>
      </c>
      <c r="C64" s="25"/>
    </row>
  </sheetData>
  <mergeCells count="37">
    <mergeCell ref="C22:I23"/>
    <mergeCell ref="C26:I27"/>
    <mergeCell ref="C29:G29"/>
    <mergeCell ref="H29:I29"/>
    <mergeCell ref="A8:I8"/>
    <mergeCell ref="C10:I10"/>
    <mergeCell ref="C12:I13"/>
    <mergeCell ref="C17:H17"/>
    <mergeCell ref="C19:H19"/>
    <mergeCell ref="C15:E15"/>
    <mergeCell ref="G15:H15"/>
    <mergeCell ref="A58:I58"/>
    <mergeCell ref="C30:G30"/>
    <mergeCell ref="H30:I30"/>
    <mergeCell ref="C32:G32"/>
    <mergeCell ref="H32:I32"/>
    <mergeCell ref="C33:G33"/>
    <mergeCell ref="H33:I33"/>
    <mergeCell ref="C31:G31"/>
    <mergeCell ref="H31:I31"/>
    <mergeCell ref="C35:G35"/>
    <mergeCell ref="H35:I35"/>
    <mergeCell ref="A39:I39"/>
    <mergeCell ref="E45:I45"/>
    <mergeCell ref="A51:I54"/>
    <mergeCell ref="A1:F1"/>
    <mergeCell ref="G1:I1"/>
    <mergeCell ref="A2:F2"/>
    <mergeCell ref="G2:I2"/>
    <mergeCell ref="A3:F3"/>
    <mergeCell ref="G3:I3"/>
    <mergeCell ref="A4:F4"/>
    <mergeCell ref="G4:I4"/>
    <mergeCell ref="A5:F5"/>
    <mergeCell ref="G5:I5"/>
    <mergeCell ref="A6:F6"/>
    <mergeCell ref="G6:I6"/>
  </mergeCells>
  <pageMargins left="0.59055118110236227" right="0.59055118110236227" top="0.59055118110236227" bottom="0.59055118110236227" header="0.51181102362204722" footer="0.51181102362204722"/>
  <pageSetup paperSize="9" scale="92"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M6" sqref="M6"/>
    </sheetView>
  </sheetViews>
  <sheetFormatPr baseColWidth="10" defaultColWidth="11.453125" defaultRowHeight="12.5" x14ac:dyDescent="0.25"/>
  <cols>
    <col min="1" max="7" width="11.453125" style="16"/>
    <col min="8" max="8" width="15.7265625" style="16" customWidth="1"/>
    <col min="9" max="16384" width="11.453125" style="16"/>
  </cols>
  <sheetData>
    <row r="1" spans="1:8" ht="16" thickBot="1" x14ac:dyDescent="0.4">
      <c r="A1" s="208" t="s">
        <v>48</v>
      </c>
      <c r="B1" s="209"/>
      <c r="C1" s="209"/>
      <c r="D1" s="209"/>
      <c r="E1" s="209"/>
      <c r="F1" s="209"/>
      <c r="G1" s="209"/>
      <c r="H1" s="210"/>
    </row>
    <row r="3" spans="1:8" ht="14" x14ac:dyDescent="0.3">
      <c r="A3" s="17" t="s">
        <v>49</v>
      </c>
      <c r="B3" s="18"/>
      <c r="C3" s="19"/>
    </row>
    <row r="4" spans="1:8" s="22" customFormat="1" ht="14" x14ac:dyDescent="0.3">
      <c r="A4" s="20"/>
      <c r="B4" s="21"/>
      <c r="C4" s="21"/>
    </row>
    <row r="5" spans="1:8" ht="13" x14ac:dyDescent="0.3">
      <c r="A5" s="23" t="s">
        <v>50</v>
      </c>
    </row>
    <row r="6" spans="1:8" ht="26.25" customHeight="1" x14ac:dyDescent="0.25">
      <c r="A6" s="206" t="s">
        <v>51</v>
      </c>
      <c r="B6" s="206"/>
      <c r="C6" s="206"/>
      <c r="D6" s="206"/>
      <c r="E6" s="206"/>
      <c r="F6" s="206"/>
      <c r="G6" s="206"/>
      <c r="H6" s="206"/>
    </row>
    <row r="7" spans="1:8" x14ac:dyDescent="0.25">
      <c r="A7" s="16" t="s">
        <v>52</v>
      </c>
    </row>
    <row r="8" spans="1:8" x14ac:dyDescent="0.25">
      <c r="A8" s="16" t="s">
        <v>53</v>
      </c>
    </row>
    <row r="9" spans="1:8" x14ac:dyDescent="0.25">
      <c r="A9" s="16" t="s">
        <v>54</v>
      </c>
    </row>
    <row r="10" spans="1:8" x14ac:dyDescent="0.25">
      <c r="A10" s="16" t="s">
        <v>55</v>
      </c>
    </row>
    <row r="11" spans="1:8" ht="27" customHeight="1" x14ac:dyDescent="0.25">
      <c r="A11" s="206" t="s">
        <v>56</v>
      </c>
      <c r="B11" s="206"/>
      <c r="C11" s="206"/>
      <c r="D11" s="206"/>
      <c r="E11" s="206"/>
      <c r="F11" s="206"/>
      <c r="G11" s="206"/>
      <c r="H11" s="206"/>
    </row>
    <row r="13" spans="1:8" ht="13" x14ac:dyDescent="0.3">
      <c r="A13" s="23" t="s">
        <v>57</v>
      </c>
    </row>
    <row r="14" spans="1:8" ht="27.75" customHeight="1" x14ac:dyDescent="0.25">
      <c r="A14" s="206" t="s">
        <v>58</v>
      </c>
      <c r="B14" s="206"/>
      <c r="C14" s="206"/>
      <c r="D14" s="206"/>
      <c r="E14" s="206"/>
      <c r="F14" s="206"/>
      <c r="G14" s="206"/>
      <c r="H14" s="206"/>
    </row>
    <row r="15" spans="1:8" x14ac:dyDescent="0.25">
      <c r="A15" s="16" t="s">
        <v>59</v>
      </c>
    </row>
    <row r="16" spans="1:8" x14ac:dyDescent="0.25">
      <c r="A16" s="16" t="s">
        <v>60</v>
      </c>
    </row>
    <row r="17" spans="1:8" x14ac:dyDescent="0.25">
      <c r="A17" s="16" t="s">
        <v>61</v>
      </c>
    </row>
    <row r="18" spans="1:8" ht="42.75" customHeight="1" x14ac:dyDescent="0.25">
      <c r="A18" s="207" t="s">
        <v>62</v>
      </c>
      <c r="B18" s="207"/>
      <c r="C18" s="207"/>
      <c r="D18" s="207"/>
      <c r="E18" s="207"/>
      <c r="F18" s="207"/>
      <c r="G18" s="207"/>
      <c r="H18" s="207"/>
    </row>
    <row r="19" spans="1:8" x14ac:dyDescent="0.25">
      <c r="A19" s="16" t="s">
        <v>63</v>
      </c>
    </row>
    <row r="20" spans="1:8" x14ac:dyDescent="0.25">
      <c r="A20" s="16" t="s">
        <v>64</v>
      </c>
    </row>
    <row r="21" spans="1:8" ht="43.5" customHeight="1" x14ac:dyDescent="0.25">
      <c r="A21" s="207" t="s">
        <v>65</v>
      </c>
      <c r="B21" s="207"/>
      <c r="C21" s="207"/>
      <c r="D21" s="207"/>
      <c r="E21" s="207"/>
      <c r="F21" s="207"/>
      <c r="G21" s="207"/>
      <c r="H21" s="207"/>
    </row>
    <row r="22" spans="1:8" ht="24.75" customHeight="1" x14ac:dyDescent="0.25">
      <c r="A22" s="206" t="s">
        <v>66</v>
      </c>
      <c r="B22" s="206"/>
      <c r="C22" s="206"/>
      <c r="D22" s="206"/>
      <c r="E22" s="206"/>
      <c r="F22" s="206"/>
      <c r="G22" s="206"/>
      <c r="H22" s="206"/>
    </row>
    <row r="23" spans="1:8" x14ac:dyDescent="0.25">
      <c r="A23" s="16" t="s">
        <v>67</v>
      </c>
    </row>
    <row r="25" spans="1:8" ht="14" x14ac:dyDescent="0.3">
      <c r="A25" s="17" t="s">
        <v>68</v>
      </c>
      <c r="B25" s="18"/>
      <c r="C25" s="19"/>
    </row>
    <row r="26" spans="1:8" s="22" customFormat="1" ht="14" x14ac:dyDescent="0.3">
      <c r="A26" s="20"/>
      <c r="B26" s="21"/>
      <c r="C26" s="21"/>
    </row>
    <row r="27" spans="1:8" ht="13" x14ac:dyDescent="0.3">
      <c r="A27" s="23" t="s">
        <v>69</v>
      </c>
    </row>
    <row r="28" spans="1:8" ht="29.25" customHeight="1" x14ac:dyDescent="0.25">
      <c r="A28" s="206" t="s">
        <v>70</v>
      </c>
      <c r="B28" s="206"/>
      <c r="C28" s="206"/>
      <c r="D28" s="206"/>
      <c r="E28" s="206"/>
      <c r="F28" s="206"/>
      <c r="G28" s="206"/>
      <c r="H28" s="206"/>
    </row>
    <row r="29" spans="1:8" ht="25.5" customHeight="1" x14ac:dyDescent="0.25">
      <c r="A29" s="205" t="s">
        <v>71</v>
      </c>
      <c r="B29" s="205"/>
      <c r="C29" s="205"/>
      <c r="D29" s="205"/>
      <c r="E29" s="205"/>
      <c r="F29" s="205"/>
      <c r="G29" s="205"/>
      <c r="H29" s="205"/>
    </row>
    <row r="31" spans="1:8" ht="13" x14ac:dyDescent="0.3">
      <c r="A31" s="23" t="s">
        <v>72</v>
      </c>
    </row>
    <row r="32" spans="1:8" x14ac:dyDescent="0.25">
      <c r="A32" s="16" t="s">
        <v>73</v>
      </c>
    </row>
    <row r="33" spans="1:8" x14ac:dyDescent="0.25">
      <c r="A33" s="16" t="s">
        <v>74</v>
      </c>
    </row>
    <row r="34" spans="1:8" ht="25.5" customHeight="1" x14ac:dyDescent="0.25">
      <c r="A34" s="206" t="s">
        <v>75</v>
      </c>
      <c r="B34" s="206"/>
      <c r="C34" s="206"/>
      <c r="D34" s="206"/>
      <c r="E34" s="206"/>
      <c r="F34" s="206"/>
      <c r="G34" s="206"/>
      <c r="H34" s="206"/>
    </row>
    <row r="35" spans="1:8" ht="15.75" customHeight="1" x14ac:dyDescent="0.25">
      <c r="A35" s="205" t="s">
        <v>76</v>
      </c>
      <c r="B35" s="205"/>
      <c r="C35" s="205"/>
      <c r="D35" s="205"/>
      <c r="E35" s="205"/>
      <c r="F35" s="205"/>
      <c r="G35" s="205"/>
      <c r="H35" s="205"/>
    </row>
    <row r="37" spans="1:8" ht="13" x14ac:dyDescent="0.3">
      <c r="A37" s="23" t="s">
        <v>77</v>
      </c>
    </row>
    <row r="38" spans="1:8" x14ac:dyDescent="0.25">
      <c r="A38" s="16" t="s">
        <v>78</v>
      </c>
    </row>
    <row r="39" spans="1:8" ht="15.75" customHeight="1" x14ac:dyDescent="0.25">
      <c r="A39" s="205" t="s">
        <v>79</v>
      </c>
      <c r="B39" s="205"/>
      <c r="C39" s="205"/>
      <c r="D39" s="205"/>
      <c r="E39" s="205"/>
      <c r="F39" s="205"/>
      <c r="G39" s="205"/>
      <c r="H39" s="205"/>
    </row>
    <row r="40" spans="1:8" ht="14.25" customHeight="1" x14ac:dyDescent="0.25">
      <c r="A40" s="205" t="s">
        <v>80</v>
      </c>
      <c r="B40" s="205"/>
      <c r="C40" s="205"/>
      <c r="D40" s="205"/>
      <c r="E40" s="205"/>
      <c r="F40" s="205"/>
      <c r="G40" s="205"/>
      <c r="H40" s="205"/>
    </row>
    <row r="41" spans="1:8" x14ac:dyDescent="0.25">
      <c r="A41" s="16" t="s">
        <v>81</v>
      </c>
    </row>
    <row r="42" spans="1:8" x14ac:dyDescent="0.25">
      <c r="A42" s="16" t="s">
        <v>82</v>
      </c>
    </row>
    <row r="43" spans="1:8" x14ac:dyDescent="0.25">
      <c r="A43" s="16" t="s">
        <v>83</v>
      </c>
    </row>
    <row r="44" spans="1:8" ht="26.25" customHeight="1" x14ac:dyDescent="0.25">
      <c r="A44" s="205" t="s">
        <v>84</v>
      </c>
      <c r="B44" s="205"/>
      <c r="C44" s="205"/>
      <c r="D44" s="205"/>
      <c r="E44" s="205"/>
      <c r="F44" s="205"/>
      <c r="G44" s="205"/>
      <c r="H44" s="205"/>
    </row>
  </sheetData>
  <mergeCells count="14">
    <mergeCell ref="A21:H21"/>
    <mergeCell ref="A1:H1"/>
    <mergeCell ref="A6:H6"/>
    <mergeCell ref="A11:H11"/>
    <mergeCell ref="A14:H14"/>
    <mergeCell ref="A18:H18"/>
    <mergeCell ref="A40:H40"/>
    <mergeCell ref="A44:H44"/>
    <mergeCell ref="A22:H22"/>
    <mergeCell ref="A28:H28"/>
    <mergeCell ref="A29:H29"/>
    <mergeCell ref="A34:H34"/>
    <mergeCell ref="A35:H35"/>
    <mergeCell ref="A39:H39"/>
  </mergeCells>
  <pageMargins left="0.39370078740157483"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Zeros="0" zoomScale="80" zoomScaleNormal="80" zoomScaleSheetLayoutView="75" workbookViewId="0">
      <selection activeCell="D9" sqref="D9"/>
    </sheetView>
  </sheetViews>
  <sheetFormatPr baseColWidth="10" defaultColWidth="11.453125" defaultRowHeight="14.5" x14ac:dyDescent="0.35"/>
  <cols>
    <col min="1" max="1" width="50.81640625" style="44" customWidth="1"/>
    <col min="2" max="2" width="7" style="44" customWidth="1"/>
    <col min="3" max="3" width="21" style="44" hidden="1" customWidth="1"/>
    <col min="4" max="4" width="30.453125" style="44" customWidth="1"/>
    <col min="5" max="5" width="30.453125" style="59" customWidth="1"/>
    <col min="6" max="8" width="6.453125" style="44" customWidth="1"/>
    <col min="9" max="9" width="27.453125" style="44" customWidth="1"/>
    <col min="10" max="10" width="6.54296875" style="44" customWidth="1"/>
    <col min="11" max="11" width="6.453125" style="44" hidden="1" customWidth="1"/>
    <col min="12" max="12" width="18" style="44" customWidth="1"/>
    <col min="13" max="13" width="33.7265625" style="44" customWidth="1"/>
    <col min="14" max="14" width="13.453125" style="44" customWidth="1"/>
    <col min="15" max="15" width="15.81640625" style="44" customWidth="1"/>
    <col min="16" max="16" width="14.7265625" style="44" customWidth="1"/>
    <col min="17" max="17" width="19" style="44" customWidth="1"/>
    <col min="18" max="16384" width="11.453125" style="44"/>
  </cols>
  <sheetData>
    <row r="1" spans="1:19" ht="55.5" customHeight="1" x14ac:dyDescent="0.35">
      <c r="A1" s="157" t="s">
        <v>176</v>
      </c>
      <c r="B1" s="157"/>
      <c r="C1" s="157"/>
      <c r="D1" s="157"/>
      <c r="E1" s="157"/>
      <c r="F1" s="157"/>
      <c r="G1" s="157"/>
      <c r="H1" s="157"/>
      <c r="I1" s="157"/>
      <c r="J1" s="157"/>
      <c r="K1" s="157"/>
      <c r="L1" s="157"/>
      <c r="M1" s="157"/>
      <c r="N1" s="157"/>
      <c r="O1" s="157"/>
      <c r="P1" s="157"/>
      <c r="Q1" s="157"/>
    </row>
    <row r="2" spans="1:19" ht="39.75" customHeight="1" x14ac:dyDescent="0.35">
      <c r="A2" s="163" t="s">
        <v>172</v>
      </c>
      <c r="B2" s="163"/>
      <c r="C2" s="163"/>
      <c r="D2" s="163"/>
      <c r="E2" s="163"/>
      <c r="F2" s="163"/>
      <c r="G2" s="163"/>
      <c r="H2" s="163"/>
      <c r="I2" s="163"/>
      <c r="J2" s="163"/>
      <c r="K2" s="68"/>
      <c r="L2" s="147" t="s">
        <v>175</v>
      </c>
      <c r="M2" s="147"/>
      <c r="N2" s="147"/>
      <c r="O2" s="147"/>
      <c r="P2" s="147"/>
      <c r="Q2" s="147"/>
      <c r="R2" s="45"/>
      <c r="S2" s="46"/>
    </row>
    <row r="3" spans="1:19" ht="30" customHeight="1" x14ac:dyDescent="0.35">
      <c r="A3" s="164" t="s">
        <v>173</v>
      </c>
      <c r="B3" s="165"/>
      <c r="C3" s="165"/>
      <c r="D3" s="165"/>
      <c r="E3" s="165"/>
      <c r="F3" s="165"/>
      <c r="G3" s="165"/>
      <c r="H3" s="165"/>
      <c r="I3" s="165"/>
      <c r="J3" s="165"/>
      <c r="K3" s="47"/>
      <c r="L3" s="147" t="s">
        <v>174</v>
      </c>
      <c r="M3" s="147"/>
      <c r="N3" s="147"/>
      <c r="O3" s="147"/>
      <c r="P3" s="147"/>
      <c r="Q3" s="147"/>
      <c r="R3" s="45"/>
      <c r="S3" s="46"/>
    </row>
    <row r="4" spans="1:19" ht="34.5" customHeight="1" x14ac:dyDescent="0.35">
      <c r="A4" s="149" t="s">
        <v>9</v>
      </c>
      <c r="B4" s="150"/>
      <c r="C4" s="150"/>
      <c r="D4" s="150"/>
      <c r="E4" s="150"/>
      <c r="F4" s="150"/>
      <c r="G4" s="150"/>
      <c r="H4" s="150"/>
      <c r="I4" s="150"/>
      <c r="J4" s="150"/>
      <c r="K4" s="151"/>
      <c r="L4" s="48"/>
      <c r="M4" s="160" t="s">
        <v>10</v>
      </c>
      <c r="N4" s="161"/>
      <c r="O4" s="161"/>
      <c r="P4" s="161"/>
      <c r="Q4" s="162"/>
    </row>
    <row r="5" spans="1:19" ht="24" customHeight="1" x14ac:dyDescent="0.35">
      <c r="A5" s="158" t="s">
        <v>130</v>
      </c>
      <c r="B5" s="152" t="s">
        <v>0</v>
      </c>
      <c r="C5" s="159" t="s">
        <v>42</v>
      </c>
      <c r="D5" s="153" t="s">
        <v>129</v>
      </c>
      <c r="E5" s="153" t="s">
        <v>44</v>
      </c>
      <c r="F5" s="152" t="s">
        <v>115</v>
      </c>
      <c r="G5" s="152" t="s">
        <v>1</v>
      </c>
      <c r="H5" s="152" t="s">
        <v>21</v>
      </c>
      <c r="I5" s="153" t="s">
        <v>8</v>
      </c>
      <c r="J5" s="152" t="s">
        <v>23</v>
      </c>
      <c r="K5" s="152" t="s">
        <v>145</v>
      </c>
      <c r="L5" s="153" t="s">
        <v>180</v>
      </c>
      <c r="M5" s="148" t="s">
        <v>2</v>
      </c>
      <c r="N5" s="148" t="s">
        <v>11</v>
      </c>
      <c r="O5" s="148" t="s">
        <v>197</v>
      </c>
      <c r="P5" s="148" t="s">
        <v>198</v>
      </c>
      <c r="Q5" s="148" t="s">
        <v>144</v>
      </c>
    </row>
    <row r="6" spans="1:19" ht="60.75" customHeight="1" x14ac:dyDescent="0.35">
      <c r="A6" s="158"/>
      <c r="B6" s="152"/>
      <c r="C6" s="159"/>
      <c r="D6" s="153"/>
      <c r="E6" s="153"/>
      <c r="F6" s="152"/>
      <c r="G6" s="152"/>
      <c r="H6" s="152"/>
      <c r="I6" s="153"/>
      <c r="J6" s="152"/>
      <c r="K6" s="152"/>
      <c r="L6" s="153"/>
      <c r="M6" s="148"/>
      <c r="N6" s="148"/>
      <c r="O6" s="148"/>
      <c r="P6" s="148"/>
      <c r="Q6" s="148"/>
    </row>
    <row r="7" spans="1:19" x14ac:dyDescent="0.35">
      <c r="A7" s="154" t="s">
        <v>5</v>
      </c>
      <c r="B7" s="154"/>
      <c r="C7" s="154"/>
      <c r="D7" s="154"/>
      <c r="E7" s="154"/>
      <c r="F7" s="154"/>
      <c r="G7" s="154"/>
      <c r="H7" s="154"/>
      <c r="I7" s="154"/>
      <c r="J7" s="154"/>
      <c r="K7" s="154"/>
      <c r="L7" s="154"/>
      <c r="M7" s="154"/>
      <c r="N7" s="154"/>
      <c r="O7" s="154"/>
      <c r="P7" s="154"/>
      <c r="Q7" s="154"/>
      <c r="R7" s="44" t="str">
        <f>IF(K7&lt;0.3, "", IF(K7&lt;3.9,"faible", IF(K7&lt;8.9, "modéré","elevé")))</f>
        <v/>
      </c>
    </row>
    <row r="8" spans="1:19" ht="15.5" x14ac:dyDescent="0.35">
      <c r="A8" s="49" t="s">
        <v>4</v>
      </c>
      <c r="B8" s="50"/>
      <c r="C8" s="50"/>
      <c r="D8" s="50"/>
      <c r="E8" s="51"/>
      <c r="F8" s="1"/>
      <c r="G8" s="1"/>
      <c r="H8" s="36">
        <f>F8*G8</f>
        <v>0</v>
      </c>
      <c r="I8" s="52"/>
      <c r="J8" s="50"/>
      <c r="K8" s="36">
        <f t="shared" ref="K8:K13" si="0">H8*J8</f>
        <v>0</v>
      </c>
      <c r="L8" s="64" t="str">
        <f>IF(K8&lt;0.3, "", IF(K8&lt;3.9,"Faible", IF(K8&lt;8.9, "Modéré","Elevé")))</f>
        <v/>
      </c>
      <c r="M8" s="53"/>
      <c r="N8" s="1"/>
      <c r="O8" s="1"/>
      <c r="P8" s="1"/>
      <c r="Q8" s="1"/>
    </row>
    <row r="9" spans="1:19" ht="15.5" x14ac:dyDescent="0.35">
      <c r="A9" s="54" t="s">
        <v>179</v>
      </c>
      <c r="B9" s="50"/>
      <c r="C9" s="52"/>
      <c r="D9" s="52"/>
      <c r="E9" s="51"/>
      <c r="F9" s="1"/>
      <c r="G9" s="1"/>
      <c r="H9" s="36">
        <f>F9*G9</f>
        <v>0</v>
      </c>
      <c r="I9" s="52"/>
      <c r="J9" s="50"/>
      <c r="K9" s="36">
        <f t="shared" si="0"/>
        <v>0</v>
      </c>
      <c r="L9" s="64" t="str">
        <f>IF(K9&lt;0.3, "", IF(K9&lt;3.9,"Faible", IF(K9&lt;8.9, "Modéré","Elevé")))</f>
        <v/>
      </c>
      <c r="M9" s="53"/>
      <c r="N9" s="1"/>
      <c r="O9" s="1"/>
      <c r="P9" s="1"/>
      <c r="Q9" s="1"/>
    </row>
    <row r="10" spans="1:19" ht="15" customHeight="1" x14ac:dyDescent="0.35">
      <c r="A10" s="49" t="s">
        <v>3</v>
      </c>
      <c r="B10" s="50"/>
      <c r="C10" s="52"/>
      <c r="D10" s="52"/>
      <c r="E10" s="51"/>
      <c r="F10" s="1"/>
      <c r="G10" s="1"/>
      <c r="H10" s="36">
        <f t="shared" ref="H10:H13" si="1">F10*G10</f>
        <v>0</v>
      </c>
      <c r="I10" s="52"/>
      <c r="J10" s="50"/>
      <c r="K10" s="36">
        <f t="shared" si="0"/>
        <v>0</v>
      </c>
      <c r="L10" s="64" t="str">
        <f t="shared" ref="L10:L50" si="2">IF(K10&lt;0.3, "", IF(K10&lt;3.9,"Faible", IF(K10&lt;8.9, "Modéré","Elevé")))</f>
        <v/>
      </c>
      <c r="M10" s="53"/>
      <c r="N10" s="1"/>
      <c r="O10" s="1"/>
      <c r="P10" s="1"/>
      <c r="Q10" s="1"/>
    </row>
    <row r="11" spans="1:19" ht="29.25" customHeight="1" x14ac:dyDescent="0.35">
      <c r="A11" s="49" t="s">
        <v>199</v>
      </c>
      <c r="B11" s="50"/>
      <c r="C11" s="52"/>
      <c r="D11" s="52"/>
      <c r="E11" s="51"/>
      <c r="F11" s="1"/>
      <c r="G11" s="1"/>
      <c r="H11" s="36">
        <f t="shared" si="1"/>
        <v>0</v>
      </c>
      <c r="I11" s="52"/>
      <c r="J11" s="50"/>
      <c r="K11" s="36">
        <f t="shared" si="0"/>
        <v>0</v>
      </c>
      <c r="L11" s="64" t="str">
        <f t="shared" si="2"/>
        <v/>
      </c>
      <c r="M11" s="53"/>
      <c r="N11" s="1"/>
      <c r="O11" s="1"/>
      <c r="P11" s="1"/>
      <c r="Q11" s="1"/>
    </row>
    <row r="12" spans="1:19" ht="15.5" x14ac:dyDescent="0.35">
      <c r="A12" s="49" t="s">
        <v>17</v>
      </c>
      <c r="B12" s="50"/>
      <c r="C12" s="52"/>
      <c r="D12" s="52"/>
      <c r="E12" s="51"/>
      <c r="F12" s="1"/>
      <c r="G12" s="1"/>
      <c r="H12" s="36">
        <f t="shared" si="1"/>
        <v>0</v>
      </c>
      <c r="I12" s="52"/>
      <c r="J12" s="50"/>
      <c r="K12" s="36">
        <f t="shared" si="0"/>
        <v>0</v>
      </c>
      <c r="L12" s="64" t="str">
        <f t="shared" si="2"/>
        <v/>
      </c>
      <c r="M12" s="53"/>
      <c r="N12" s="1"/>
      <c r="O12" s="1"/>
      <c r="P12" s="1"/>
      <c r="Q12" s="1"/>
    </row>
    <row r="13" spans="1:19" ht="15.5" x14ac:dyDescent="0.35">
      <c r="A13" s="54" t="s">
        <v>16</v>
      </c>
      <c r="B13" s="50"/>
      <c r="C13" s="52"/>
      <c r="D13" s="52"/>
      <c r="E13" s="51"/>
      <c r="F13" s="1"/>
      <c r="G13" s="1"/>
      <c r="H13" s="36">
        <f t="shared" si="1"/>
        <v>0</v>
      </c>
      <c r="I13" s="52"/>
      <c r="J13" s="50"/>
      <c r="K13" s="36">
        <f t="shared" si="0"/>
        <v>0</v>
      </c>
      <c r="L13" s="64" t="str">
        <f t="shared" si="2"/>
        <v/>
      </c>
      <c r="M13" s="53"/>
      <c r="N13" s="1"/>
      <c r="O13" s="1"/>
      <c r="P13" s="1"/>
      <c r="Q13" s="1"/>
    </row>
    <row r="14" spans="1:19" x14ac:dyDescent="0.35">
      <c r="A14" s="155" t="s">
        <v>43</v>
      </c>
      <c r="B14" s="156"/>
      <c r="C14" s="156"/>
      <c r="D14" s="156"/>
      <c r="E14" s="156"/>
      <c r="F14" s="156"/>
      <c r="G14" s="156"/>
      <c r="H14" s="156"/>
      <c r="I14" s="156"/>
      <c r="J14" s="156"/>
      <c r="K14" s="156"/>
      <c r="L14" s="156"/>
      <c r="M14" s="156"/>
      <c r="N14" s="156"/>
      <c r="O14" s="156"/>
      <c r="P14" s="156"/>
      <c r="Q14" s="156"/>
      <c r="R14" s="44" t="str">
        <f>IF(K14&lt;0.3, "", IF(K14&lt;3.9,"faible", IF(K14&lt;8.9, "modéré","elevé")))</f>
        <v/>
      </c>
    </row>
    <row r="15" spans="1:19" ht="15.5" x14ac:dyDescent="0.35">
      <c r="A15" s="54" t="s">
        <v>181</v>
      </c>
      <c r="B15" s="50"/>
      <c r="C15" s="55"/>
      <c r="D15" s="55"/>
      <c r="E15" s="51"/>
      <c r="F15" s="1"/>
      <c r="G15" s="1"/>
      <c r="H15" s="36">
        <f t="shared" ref="H15:H16" si="3">F15*G15</f>
        <v>0</v>
      </c>
      <c r="I15" s="52"/>
      <c r="J15" s="50"/>
      <c r="K15" s="36">
        <f>H15*J15</f>
        <v>0</v>
      </c>
      <c r="L15" s="64" t="str">
        <f t="shared" si="2"/>
        <v/>
      </c>
      <c r="M15" s="53"/>
      <c r="N15" s="1"/>
      <c r="O15" s="1"/>
      <c r="P15" s="1"/>
      <c r="Q15" s="37"/>
    </row>
    <row r="16" spans="1:19" ht="15.5" x14ac:dyDescent="0.35">
      <c r="A16" s="49" t="s">
        <v>194</v>
      </c>
      <c r="B16" s="50"/>
      <c r="C16" s="52"/>
      <c r="D16" s="52"/>
      <c r="E16" s="51"/>
      <c r="F16" s="1"/>
      <c r="G16" s="1"/>
      <c r="H16" s="36">
        <f t="shared" si="3"/>
        <v>0</v>
      </c>
      <c r="I16" s="52"/>
      <c r="J16" s="50"/>
      <c r="K16" s="36">
        <f>H16*J16</f>
        <v>0</v>
      </c>
      <c r="L16" s="64" t="str">
        <f t="shared" si="2"/>
        <v/>
      </c>
      <c r="M16" s="53"/>
      <c r="N16" s="1"/>
      <c r="O16" s="1"/>
      <c r="P16" s="1"/>
      <c r="Q16" s="1"/>
    </row>
    <row r="17" spans="1:18" ht="15.5" x14ac:dyDescent="0.35">
      <c r="A17" s="49" t="s">
        <v>193</v>
      </c>
      <c r="B17" s="50"/>
      <c r="C17" s="52"/>
      <c r="D17" s="52"/>
      <c r="E17" s="51"/>
      <c r="F17" s="1"/>
      <c r="G17" s="1"/>
      <c r="H17" s="36"/>
      <c r="I17" s="52"/>
      <c r="J17" s="50"/>
      <c r="K17" s="36"/>
      <c r="L17" s="64"/>
      <c r="M17" s="53"/>
      <c r="N17" s="1"/>
      <c r="O17" s="1"/>
      <c r="P17" s="1"/>
      <c r="Q17" s="1"/>
    </row>
    <row r="18" spans="1:18" ht="14.25" customHeight="1" x14ac:dyDescent="0.35">
      <c r="A18" s="53" t="s">
        <v>14</v>
      </c>
      <c r="B18" s="50"/>
      <c r="C18" s="52"/>
      <c r="D18" s="52"/>
      <c r="E18" s="51"/>
      <c r="F18" s="1"/>
      <c r="G18" s="1"/>
      <c r="H18" s="36">
        <f>F18*G18</f>
        <v>0</v>
      </c>
      <c r="I18" s="52"/>
      <c r="J18" s="50"/>
      <c r="K18" s="36">
        <f>H18*J18</f>
        <v>0</v>
      </c>
      <c r="L18" s="64" t="str">
        <f t="shared" si="2"/>
        <v/>
      </c>
      <c r="M18" s="53"/>
      <c r="N18" s="1"/>
      <c r="O18" s="1"/>
      <c r="P18" s="1"/>
      <c r="Q18" s="1"/>
    </row>
    <row r="19" spans="1:18" x14ac:dyDescent="0.35">
      <c r="A19" s="73" t="s">
        <v>182</v>
      </c>
      <c r="B19" s="74"/>
      <c r="C19" s="74"/>
      <c r="D19" s="74"/>
      <c r="E19" s="74"/>
      <c r="F19" s="74"/>
      <c r="G19" s="74"/>
      <c r="H19" s="74"/>
      <c r="I19" s="74"/>
      <c r="J19" s="74"/>
      <c r="K19" s="74"/>
      <c r="L19" s="74"/>
      <c r="M19" s="74"/>
      <c r="N19" s="74"/>
      <c r="O19" s="74"/>
      <c r="P19" s="74"/>
      <c r="Q19" s="74"/>
      <c r="R19" s="44" t="str">
        <f>IF(K19&lt;0.3, "", IF(K19&lt;3.9,"faible", IF(K19&lt;8.9, "modéré","elevé")))</f>
        <v/>
      </c>
    </row>
    <row r="20" spans="1:18" ht="15.5" x14ac:dyDescent="0.35">
      <c r="A20" s="49" t="s">
        <v>183</v>
      </c>
      <c r="B20" s="50"/>
      <c r="C20" s="52"/>
      <c r="D20" s="52"/>
      <c r="E20" s="51"/>
      <c r="F20" s="1"/>
      <c r="G20" s="1"/>
      <c r="H20" s="36">
        <f t="shared" ref="H20:H23" si="4">F20*G20</f>
        <v>0</v>
      </c>
      <c r="I20" s="52"/>
      <c r="J20" s="50"/>
      <c r="K20" s="36">
        <f>H20*J20</f>
        <v>0</v>
      </c>
      <c r="L20" s="64" t="str">
        <f t="shared" si="2"/>
        <v/>
      </c>
      <c r="M20" s="53"/>
      <c r="N20" s="1"/>
      <c r="O20" s="1"/>
      <c r="P20" s="1"/>
      <c r="Q20" s="1"/>
    </row>
    <row r="21" spans="1:18" ht="28" x14ac:dyDescent="0.35">
      <c r="A21" s="49" t="s">
        <v>195</v>
      </c>
      <c r="B21" s="50"/>
      <c r="C21" s="52"/>
      <c r="D21" s="52"/>
      <c r="E21" s="51"/>
      <c r="F21" s="1"/>
      <c r="G21" s="1"/>
      <c r="H21" s="36">
        <f t="shared" si="4"/>
        <v>0</v>
      </c>
      <c r="I21" s="52"/>
      <c r="J21" s="50"/>
      <c r="K21" s="36">
        <f>H21*J21</f>
        <v>0</v>
      </c>
      <c r="L21" s="64" t="str">
        <f t="shared" si="2"/>
        <v/>
      </c>
      <c r="M21" s="53"/>
      <c r="N21" s="1"/>
      <c r="O21" s="1"/>
      <c r="P21" s="1"/>
      <c r="Q21" s="1"/>
    </row>
    <row r="22" spans="1:18" ht="28" x14ac:dyDescent="0.35">
      <c r="A22" s="49" t="s">
        <v>184</v>
      </c>
      <c r="B22" s="50"/>
      <c r="C22" s="52"/>
      <c r="D22" s="52"/>
      <c r="E22" s="51"/>
      <c r="F22" s="1"/>
      <c r="G22" s="1"/>
      <c r="H22" s="36"/>
      <c r="I22" s="52"/>
      <c r="J22" s="50"/>
      <c r="K22" s="36"/>
      <c r="L22" s="64"/>
      <c r="M22" s="53"/>
      <c r="N22" s="1"/>
      <c r="O22" s="1"/>
      <c r="P22" s="1"/>
      <c r="Q22" s="1"/>
    </row>
    <row r="23" spans="1:18" s="59" customFormat="1" ht="15.5" x14ac:dyDescent="0.35">
      <c r="A23" s="49" t="s">
        <v>196</v>
      </c>
      <c r="B23" s="61"/>
      <c r="C23" s="51"/>
      <c r="D23" s="51"/>
      <c r="E23" s="51"/>
      <c r="F23" s="70"/>
      <c r="G23" s="70"/>
      <c r="H23" s="71">
        <f t="shared" si="4"/>
        <v>0</v>
      </c>
      <c r="I23" s="51"/>
      <c r="J23" s="61"/>
      <c r="K23" s="71">
        <f>H23*J23</f>
        <v>0</v>
      </c>
      <c r="L23" s="72" t="str">
        <f t="shared" si="2"/>
        <v/>
      </c>
      <c r="M23" s="49"/>
      <c r="N23" s="70"/>
      <c r="O23" s="70"/>
      <c r="P23" s="70"/>
      <c r="Q23" s="70"/>
    </row>
    <row r="24" spans="1:18" x14ac:dyDescent="0.35">
      <c r="A24" s="155" t="s">
        <v>117</v>
      </c>
      <c r="B24" s="156"/>
      <c r="C24" s="156"/>
      <c r="D24" s="156"/>
      <c r="E24" s="156"/>
      <c r="F24" s="156"/>
      <c r="G24" s="156"/>
      <c r="H24" s="156"/>
      <c r="I24" s="156"/>
      <c r="J24" s="156"/>
      <c r="K24" s="156"/>
      <c r="L24" s="156"/>
      <c r="M24" s="156"/>
      <c r="N24" s="156"/>
      <c r="O24" s="156"/>
      <c r="P24" s="156"/>
      <c r="Q24" s="156"/>
      <c r="R24" s="44" t="str">
        <f>IF(K24&lt;0.3, "", IF(K24&lt;3.9,"faible", IF(K24&lt;8.9, "modéré","elevé")))</f>
        <v/>
      </c>
    </row>
    <row r="25" spans="1:18" ht="14.25" customHeight="1" x14ac:dyDescent="0.35">
      <c r="A25" s="49" t="s">
        <v>200</v>
      </c>
      <c r="B25" s="50"/>
      <c r="C25" s="52"/>
      <c r="D25" s="52"/>
      <c r="E25" s="51"/>
      <c r="F25" s="1"/>
      <c r="G25" s="1"/>
      <c r="H25" s="36">
        <f t="shared" ref="H25:H41" si="5">F25*G25</f>
        <v>0</v>
      </c>
      <c r="I25" s="52"/>
      <c r="J25" s="50"/>
      <c r="K25" s="36">
        <f t="shared" ref="K25:K29" si="6">H25*J25</f>
        <v>0</v>
      </c>
      <c r="L25" s="64" t="str">
        <f t="shared" si="2"/>
        <v/>
      </c>
      <c r="M25" s="53"/>
      <c r="N25" s="1"/>
      <c r="O25" s="1"/>
      <c r="P25" s="1"/>
      <c r="Q25" s="1"/>
    </row>
    <row r="26" spans="1:18" ht="14.25" customHeight="1" x14ac:dyDescent="0.35">
      <c r="A26" s="49" t="s">
        <v>201</v>
      </c>
      <c r="B26" s="50"/>
      <c r="C26" s="52"/>
      <c r="D26" s="52"/>
      <c r="E26" s="51"/>
      <c r="F26" s="1"/>
      <c r="G26" s="1"/>
      <c r="H26" s="36">
        <f>F26*G26</f>
        <v>0</v>
      </c>
      <c r="I26" s="52"/>
      <c r="J26" s="50"/>
      <c r="K26" s="36">
        <f t="shared" si="6"/>
        <v>0</v>
      </c>
      <c r="L26" s="64" t="str">
        <f t="shared" si="2"/>
        <v/>
      </c>
      <c r="M26" s="53"/>
      <c r="N26" s="1"/>
      <c r="O26" s="1"/>
      <c r="P26" s="1"/>
      <c r="Q26" s="1"/>
    </row>
    <row r="27" spans="1:18" ht="14.25" customHeight="1" x14ac:dyDescent="0.35">
      <c r="A27" s="49" t="s">
        <v>18</v>
      </c>
      <c r="B27" s="50"/>
      <c r="C27" s="52"/>
      <c r="D27" s="52"/>
      <c r="E27" s="51"/>
      <c r="F27" s="1"/>
      <c r="G27" s="1"/>
      <c r="H27" s="36">
        <f>F27*G27</f>
        <v>0</v>
      </c>
      <c r="I27" s="52"/>
      <c r="J27" s="50"/>
      <c r="K27" s="36">
        <f t="shared" si="6"/>
        <v>0</v>
      </c>
      <c r="L27" s="64" t="str">
        <f t="shared" si="2"/>
        <v/>
      </c>
      <c r="M27" s="53"/>
      <c r="N27" s="1"/>
      <c r="O27" s="1"/>
      <c r="P27" s="1"/>
      <c r="Q27" s="1"/>
    </row>
    <row r="28" spans="1:18" ht="14.25" customHeight="1" x14ac:dyDescent="0.35">
      <c r="A28" s="49" t="s">
        <v>185</v>
      </c>
      <c r="B28" s="50"/>
      <c r="C28" s="52"/>
      <c r="D28" s="52"/>
      <c r="E28" s="51"/>
      <c r="F28" s="1"/>
      <c r="G28" s="1"/>
      <c r="H28" s="36">
        <f>F28*G28</f>
        <v>0</v>
      </c>
      <c r="I28" s="52"/>
      <c r="J28" s="50"/>
      <c r="K28" s="36">
        <f t="shared" si="6"/>
        <v>0</v>
      </c>
      <c r="L28" s="64" t="str">
        <f t="shared" si="2"/>
        <v/>
      </c>
      <c r="M28" s="53"/>
      <c r="N28" s="1"/>
      <c r="O28" s="1"/>
      <c r="P28" s="1"/>
      <c r="Q28" s="1"/>
    </row>
    <row r="29" spans="1:18" ht="14.25" customHeight="1" x14ac:dyDescent="0.35">
      <c r="A29" s="49" t="s">
        <v>7</v>
      </c>
      <c r="B29" s="50"/>
      <c r="C29" s="52"/>
      <c r="D29" s="52"/>
      <c r="E29" s="51"/>
      <c r="F29" s="1"/>
      <c r="G29" s="1"/>
      <c r="H29" s="36">
        <f>F29*G29</f>
        <v>0</v>
      </c>
      <c r="I29" s="52"/>
      <c r="J29" s="50"/>
      <c r="K29" s="36">
        <f t="shared" si="6"/>
        <v>0</v>
      </c>
      <c r="L29" s="64" t="str">
        <f t="shared" si="2"/>
        <v/>
      </c>
      <c r="M29" s="53"/>
      <c r="N29" s="1"/>
      <c r="O29" s="1"/>
      <c r="P29" s="1"/>
      <c r="Q29" s="1"/>
    </row>
    <row r="30" spans="1:18" ht="14.25" customHeight="1" x14ac:dyDescent="0.35">
      <c r="A30" s="75"/>
      <c r="B30" s="50"/>
      <c r="C30" s="52"/>
      <c r="D30" s="52"/>
      <c r="E30" s="51"/>
      <c r="F30" s="1"/>
      <c r="G30" s="1"/>
      <c r="H30" s="36"/>
      <c r="I30" s="52"/>
      <c r="J30" s="50"/>
      <c r="K30" s="36"/>
      <c r="L30" s="64"/>
      <c r="M30" s="53"/>
      <c r="N30" s="1"/>
      <c r="O30" s="1"/>
      <c r="P30" s="1"/>
      <c r="Q30" s="1"/>
    </row>
    <row r="31" spans="1:18" x14ac:dyDescent="0.35">
      <c r="A31" s="155" t="s">
        <v>229</v>
      </c>
      <c r="B31" s="156"/>
      <c r="C31" s="156"/>
      <c r="D31" s="156"/>
      <c r="E31" s="156"/>
      <c r="F31" s="156"/>
      <c r="G31" s="156"/>
      <c r="H31" s="156"/>
      <c r="I31" s="156"/>
      <c r="J31" s="156"/>
      <c r="K31" s="156"/>
      <c r="L31" s="156"/>
      <c r="M31" s="156"/>
      <c r="N31" s="156"/>
      <c r="O31" s="156"/>
      <c r="P31" s="156"/>
      <c r="Q31" s="156"/>
      <c r="R31" s="44" t="str">
        <f>IF(K31&lt;0.3, "", IF(K31&lt;3.9,"faible", IF(K31&lt;8.9, "modéré","elevé")))</f>
        <v/>
      </c>
    </row>
    <row r="32" spans="1:18" s="59" customFormat="1" ht="15.5" x14ac:dyDescent="0.35">
      <c r="A32" s="56" t="s">
        <v>118</v>
      </c>
      <c r="B32" s="50"/>
      <c r="C32" s="51"/>
      <c r="D32" s="57"/>
      <c r="E32" s="57"/>
      <c r="F32" s="1"/>
      <c r="G32" s="58"/>
      <c r="H32" s="36">
        <f>F32*G32</f>
        <v>0</v>
      </c>
      <c r="I32" s="57"/>
      <c r="J32" s="50"/>
      <c r="K32" s="36">
        <f>H32*J32</f>
        <v>0</v>
      </c>
      <c r="L32" s="64" t="str">
        <f>IF(K32&lt;0.3, "", IF(K32&lt;3.9,"Faible", IF(K32&lt;8.9, "Modéré","Elevé")))</f>
        <v/>
      </c>
      <c r="M32" s="57"/>
      <c r="N32" s="57"/>
      <c r="O32" s="57"/>
      <c r="P32" s="57"/>
      <c r="Q32" s="1"/>
    </row>
    <row r="33" spans="1:18" ht="15.5" x14ac:dyDescent="0.35">
      <c r="A33" s="54" t="s">
        <v>119</v>
      </c>
      <c r="B33" s="50"/>
      <c r="C33" s="60"/>
      <c r="D33" s="60"/>
      <c r="E33" s="51"/>
      <c r="F33" s="58"/>
      <c r="G33" s="58"/>
      <c r="H33" s="36">
        <f t="shared" ref="H33" si="7">F33*G33</f>
        <v>0</v>
      </c>
      <c r="I33" s="55"/>
      <c r="J33" s="55"/>
      <c r="K33" s="36">
        <f>H33*J33</f>
        <v>0</v>
      </c>
      <c r="L33" s="64" t="str">
        <f>IF(K33&lt;0.3, "", IF(K33&lt;3.9,"Faible", IF(K33&lt;8.9, "Modéré","Elevé")))</f>
        <v/>
      </c>
      <c r="M33" s="53"/>
      <c r="N33" s="1"/>
      <c r="O33" s="1"/>
      <c r="P33" s="1"/>
      <c r="Q33" s="1"/>
    </row>
    <row r="34" spans="1:18" x14ac:dyDescent="0.35">
      <c r="A34" s="155" t="s">
        <v>122</v>
      </c>
      <c r="B34" s="156"/>
      <c r="C34" s="156"/>
      <c r="D34" s="156"/>
      <c r="E34" s="156"/>
      <c r="F34" s="156"/>
      <c r="G34" s="156"/>
      <c r="H34" s="156"/>
      <c r="I34" s="156"/>
      <c r="J34" s="156"/>
      <c r="K34" s="156"/>
      <c r="L34" s="156"/>
      <c r="M34" s="156"/>
      <c r="N34" s="156"/>
      <c r="O34" s="156"/>
      <c r="P34" s="156"/>
      <c r="Q34" s="156"/>
      <c r="R34" s="44" t="str">
        <f>IF(K34&lt;0.3, "", IF(K34&lt;3.9,"faible", IF(K34&lt;8.9, "modéré","elevé")))</f>
        <v/>
      </c>
    </row>
    <row r="35" spans="1:18" ht="14.25" customHeight="1" x14ac:dyDescent="0.35">
      <c r="A35" s="53" t="s">
        <v>222</v>
      </c>
      <c r="B35" s="50"/>
      <c r="C35" s="52"/>
      <c r="D35" s="52"/>
      <c r="E35" s="51"/>
      <c r="F35" s="1"/>
      <c r="G35" s="1"/>
      <c r="H35" s="36">
        <f t="shared" si="5"/>
        <v>0</v>
      </c>
      <c r="I35" s="52"/>
      <c r="J35" s="50"/>
      <c r="K35" s="36">
        <f>H35*J35</f>
        <v>0</v>
      </c>
      <c r="L35" s="64" t="str">
        <f t="shared" si="2"/>
        <v/>
      </c>
      <c r="M35" s="53"/>
      <c r="N35" s="1"/>
      <c r="O35" s="1"/>
      <c r="P35" s="1"/>
      <c r="Q35" s="1"/>
    </row>
    <row r="36" spans="1:18" ht="14.25" customHeight="1" x14ac:dyDescent="0.35">
      <c r="A36" s="53" t="s">
        <v>22</v>
      </c>
      <c r="B36" s="50"/>
      <c r="C36" s="52"/>
      <c r="D36" s="52"/>
      <c r="E36" s="51"/>
      <c r="F36" s="1"/>
      <c r="G36" s="1"/>
      <c r="H36" s="36">
        <f t="shared" si="5"/>
        <v>0</v>
      </c>
      <c r="I36" s="52"/>
      <c r="J36" s="50"/>
      <c r="K36" s="36">
        <f>H36*J36</f>
        <v>0</v>
      </c>
      <c r="L36" s="64" t="str">
        <f t="shared" si="2"/>
        <v/>
      </c>
      <c r="M36" s="53"/>
      <c r="N36" s="1"/>
      <c r="O36" s="1"/>
      <c r="P36" s="1"/>
      <c r="Q36" s="1"/>
    </row>
    <row r="37" spans="1:18" ht="14.25" customHeight="1" x14ac:dyDescent="0.35">
      <c r="A37" s="53" t="s">
        <v>19</v>
      </c>
      <c r="B37" s="50"/>
      <c r="C37" s="52"/>
      <c r="D37" s="52"/>
      <c r="E37" s="51"/>
      <c r="F37" s="1"/>
      <c r="G37" s="1"/>
      <c r="H37" s="36">
        <f t="shared" si="5"/>
        <v>0</v>
      </c>
      <c r="I37" s="52"/>
      <c r="J37" s="50"/>
      <c r="K37" s="36">
        <f>H37*J37</f>
        <v>0</v>
      </c>
      <c r="L37" s="64" t="str">
        <f t="shared" si="2"/>
        <v/>
      </c>
      <c r="M37" s="53"/>
      <c r="N37" s="1"/>
      <c r="O37" s="1"/>
      <c r="P37" s="1"/>
      <c r="Q37" s="1"/>
    </row>
    <row r="38" spans="1:18" ht="14.25" customHeight="1" x14ac:dyDescent="0.35">
      <c r="A38" s="53" t="s">
        <v>187</v>
      </c>
      <c r="B38" s="50"/>
      <c r="C38" s="52"/>
      <c r="D38" s="52"/>
      <c r="E38" s="51"/>
      <c r="F38" s="1"/>
      <c r="G38" s="1"/>
      <c r="H38" s="36"/>
      <c r="I38" s="52"/>
      <c r="J38" s="50"/>
      <c r="K38" s="36"/>
      <c r="L38" s="64"/>
      <c r="M38" s="53"/>
      <c r="N38" s="1"/>
      <c r="O38" s="1"/>
      <c r="P38" s="1"/>
      <c r="Q38" s="1"/>
    </row>
    <row r="39" spans="1:18" ht="14.25" customHeight="1" x14ac:dyDescent="0.35">
      <c r="A39" s="53" t="s">
        <v>188</v>
      </c>
      <c r="B39" s="50"/>
      <c r="C39" s="52"/>
      <c r="D39" s="52"/>
      <c r="E39" s="51"/>
      <c r="F39" s="1"/>
      <c r="G39" s="1"/>
      <c r="H39" s="36">
        <f t="shared" si="5"/>
        <v>0</v>
      </c>
      <c r="I39" s="52"/>
      <c r="J39" s="50"/>
      <c r="K39" s="36">
        <f>H39*J39</f>
        <v>0</v>
      </c>
      <c r="L39" s="64" t="str">
        <f t="shared" si="2"/>
        <v/>
      </c>
      <c r="M39" s="53"/>
      <c r="N39" s="1"/>
      <c r="O39" s="1"/>
      <c r="P39" s="1"/>
      <c r="Q39" s="1"/>
    </row>
    <row r="40" spans="1:18" ht="24" customHeight="1" x14ac:dyDescent="0.35">
      <c r="A40" s="53" t="s">
        <v>6</v>
      </c>
      <c r="B40" s="50"/>
      <c r="C40" s="52"/>
      <c r="D40" s="52"/>
      <c r="E40" s="51"/>
      <c r="F40" s="1"/>
      <c r="G40" s="1"/>
      <c r="H40" s="36"/>
      <c r="I40" s="52"/>
      <c r="J40" s="50"/>
      <c r="K40" s="36"/>
      <c r="L40" s="64"/>
      <c r="M40" s="53"/>
      <c r="N40" s="1"/>
      <c r="O40" s="1"/>
      <c r="P40" s="1"/>
      <c r="Q40" s="1"/>
    </row>
    <row r="41" spans="1:18" ht="15.5" x14ac:dyDescent="0.35">
      <c r="A41" s="53" t="s">
        <v>192</v>
      </c>
      <c r="B41" s="50"/>
      <c r="C41" s="52"/>
      <c r="D41" s="52"/>
      <c r="E41" s="51"/>
      <c r="F41" s="1"/>
      <c r="G41" s="1"/>
      <c r="H41" s="36">
        <f t="shared" si="5"/>
        <v>0</v>
      </c>
      <c r="I41" s="52"/>
      <c r="J41" s="50"/>
      <c r="K41" s="36">
        <f>H41*J41</f>
        <v>0</v>
      </c>
      <c r="L41" s="64" t="str">
        <f t="shared" si="2"/>
        <v/>
      </c>
      <c r="M41" s="53"/>
      <c r="N41" s="1"/>
      <c r="O41" s="1"/>
      <c r="P41" s="1"/>
      <c r="Q41" s="1"/>
    </row>
    <row r="42" spans="1:18" ht="15" customHeight="1" x14ac:dyDescent="0.35">
      <c r="A42" s="154" t="s">
        <v>20</v>
      </c>
      <c r="B42" s="154"/>
      <c r="C42" s="154"/>
      <c r="D42" s="154"/>
      <c r="E42" s="154"/>
      <c r="F42" s="154"/>
      <c r="G42" s="154"/>
      <c r="H42" s="154"/>
      <c r="I42" s="154"/>
      <c r="J42" s="154"/>
      <c r="K42" s="154"/>
      <c r="L42" s="154"/>
      <c r="M42" s="154"/>
      <c r="N42" s="154"/>
      <c r="O42" s="154"/>
      <c r="P42" s="154"/>
      <c r="Q42" s="154"/>
      <c r="R42" s="44" t="str">
        <f>IF(K42&lt;0.3, "", IF(K42&lt;3.9,"faible", IF(K42&lt;8.9, "modéré","elevé")))</f>
        <v/>
      </c>
    </row>
    <row r="43" spans="1:18" ht="15.5" x14ac:dyDescent="0.35">
      <c r="A43" s="49"/>
      <c r="B43" s="50"/>
      <c r="C43" s="52"/>
      <c r="D43" s="52"/>
      <c r="E43" s="51"/>
      <c r="F43" s="1"/>
      <c r="G43" s="1"/>
      <c r="H43" s="36">
        <f t="shared" ref="H43" si="8">F43*G43</f>
        <v>0</v>
      </c>
      <c r="I43" s="52"/>
      <c r="J43" s="50"/>
      <c r="K43" s="36">
        <f>H43*J43</f>
        <v>0</v>
      </c>
      <c r="L43" s="64" t="str">
        <f t="shared" si="2"/>
        <v/>
      </c>
      <c r="M43" s="53"/>
      <c r="N43" s="1"/>
      <c r="O43" s="1"/>
      <c r="P43" s="1"/>
      <c r="Q43" s="1"/>
    </row>
    <row r="44" spans="1:18" x14ac:dyDescent="0.35">
      <c r="A44" s="155" t="s">
        <v>120</v>
      </c>
      <c r="B44" s="156"/>
      <c r="C44" s="156"/>
      <c r="D44" s="156"/>
      <c r="E44" s="156"/>
      <c r="F44" s="156"/>
      <c r="G44" s="156"/>
      <c r="H44" s="156"/>
      <c r="I44" s="156"/>
      <c r="J44" s="156"/>
      <c r="K44" s="156"/>
      <c r="L44" s="156"/>
      <c r="M44" s="156"/>
      <c r="N44" s="156"/>
      <c r="O44" s="156"/>
      <c r="P44" s="156"/>
      <c r="Q44" s="156"/>
      <c r="R44" s="44" t="str">
        <f>IF(K44&lt;0.3, "", IF(K44&lt;3.9,"faible", IF(K44&lt;8.9, "modéré","elevé")))</f>
        <v/>
      </c>
    </row>
    <row r="45" spans="1:18" ht="15.5" x14ac:dyDescent="0.35">
      <c r="A45" s="53" t="s">
        <v>189</v>
      </c>
      <c r="B45" s="50"/>
      <c r="C45" s="52"/>
      <c r="D45" s="52"/>
      <c r="E45" s="51"/>
      <c r="F45" s="1"/>
      <c r="G45" s="1"/>
      <c r="H45" s="36">
        <f t="shared" ref="H45:H47" si="9">F45*G45</f>
        <v>0</v>
      </c>
      <c r="I45" s="52"/>
      <c r="J45" s="50"/>
      <c r="K45" s="36">
        <f t="shared" ref="K45:K47" si="10">H45*J45</f>
        <v>0</v>
      </c>
      <c r="L45" s="64" t="str">
        <f t="shared" si="2"/>
        <v/>
      </c>
      <c r="M45" s="53"/>
      <c r="N45" s="1"/>
      <c r="O45" s="1"/>
      <c r="P45" s="1"/>
      <c r="Q45" s="1"/>
    </row>
    <row r="46" spans="1:18" ht="15.5" x14ac:dyDescent="0.35">
      <c r="A46" s="53" t="s">
        <v>190</v>
      </c>
      <c r="B46" s="50"/>
      <c r="C46" s="52"/>
      <c r="D46" s="52"/>
      <c r="E46" s="51"/>
      <c r="F46" s="1"/>
      <c r="G46" s="1"/>
      <c r="H46" s="36">
        <f t="shared" si="9"/>
        <v>0</v>
      </c>
      <c r="I46" s="52"/>
      <c r="J46" s="50"/>
      <c r="K46" s="36">
        <f t="shared" si="10"/>
        <v>0</v>
      </c>
      <c r="L46" s="64" t="str">
        <f t="shared" si="2"/>
        <v/>
      </c>
      <c r="M46" s="53"/>
      <c r="N46" s="1"/>
      <c r="O46" s="1"/>
      <c r="P46" s="1"/>
      <c r="Q46" s="1"/>
    </row>
    <row r="47" spans="1:18" ht="15.5" x14ac:dyDescent="0.35">
      <c r="A47" s="53" t="s">
        <v>191</v>
      </c>
      <c r="B47" s="50"/>
      <c r="C47" s="52"/>
      <c r="D47" s="52"/>
      <c r="E47" s="51"/>
      <c r="F47" s="1"/>
      <c r="G47" s="1"/>
      <c r="H47" s="36">
        <f t="shared" si="9"/>
        <v>0</v>
      </c>
      <c r="I47" s="52"/>
      <c r="J47" s="50"/>
      <c r="K47" s="36">
        <f t="shared" si="10"/>
        <v>0</v>
      </c>
      <c r="L47" s="64" t="str">
        <f t="shared" si="2"/>
        <v/>
      </c>
      <c r="M47" s="53"/>
      <c r="N47" s="1"/>
      <c r="O47" s="1"/>
      <c r="P47" s="1"/>
      <c r="Q47" s="1"/>
    </row>
    <row r="48" spans="1:18" ht="15" customHeight="1" x14ac:dyDescent="0.35">
      <c r="A48" s="154" t="s">
        <v>15</v>
      </c>
      <c r="B48" s="154"/>
      <c r="C48" s="154"/>
      <c r="D48" s="154"/>
      <c r="E48" s="154"/>
      <c r="F48" s="154"/>
      <c r="G48" s="154"/>
      <c r="H48" s="154"/>
      <c r="I48" s="154"/>
      <c r="J48" s="154"/>
      <c r="K48" s="154"/>
      <c r="L48" s="154"/>
      <c r="M48" s="154"/>
      <c r="N48" s="154"/>
      <c r="O48" s="154"/>
      <c r="P48" s="154"/>
      <c r="Q48" s="154"/>
      <c r="R48" s="44" t="str">
        <f>IF(K48&lt;0.3, "", IF(K48&lt;3.9,"faible", IF(K48&lt;8.9, "modéré","elevé")))</f>
        <v/>
      </c>
    </row>
    <row r="49" spans="1:17" s="59" customFormat="1" ht="15.5" x14ac:dyDescent="0.35">
      <c r="A49" s="62" t="s">
        <v>121</v>
      </c>
      <c r="B49" s="50"/>
      <c r="C49" s="57"/>
      <c r="D49" s="57"/>
      <c r="E49" s="57"/>
      <c r="F49" s="1"/>
      <c r="G49" s="1"/>
      <c r="H49" s="36">
        <f t="shared" ref="H49:H50" si="11">F49*G49</f>
        <v>0</v>
      </c>
      <c r="I49" s="57"/>
      <c r="J49" s="61"/>
      <c r="K49" s="36">
        <f>H49*J49</f>
        <v>0</v>
      </c>
      <c r="L49" s="64" t="str">
        <f t="shared" si="2"/>
        <v/>
      </c>
      <c r="M49" s="57"/>
      <c r="N49" s="57"/>
      <c r="O49" s="57"/>
      <c r="P49" s="57"/>
      <c r="Q49" s="1"/>
    </row>
    <row r="50" spans="1:17" ht="15" customHeight="1" x14ac:dyDescent="0.35">
      <c r="A50" s="62"/>
      <c r="B50" s="50"/>
      <c r="C50" s="52"/>
      <c r="D50" s="52"/>
      <c r="E50" s="51"/>
      <c r="F50" s="1"/>
      <c r="G50" s="1"/>
      <c r="H50" s="36">
        <f t="shared" si="11"/>
        <v>0</v>
      </c>
      <c r="I50" s="52"/>
      <c r="J50" s="50"/>
      <c r="K50" s="36">
        <f>H50*J50</f>
        <v>0</v>
      </c>
      <c r="L50" s="64" t="str">
        <f t="shared" si="2"/>
        <v/>
      </c>
      <c r="M50" s="53"/>
      <c r="N50" s="1"/>
      <c r="O50" s="1"/>
      <c r="P50" s="1"/>
      <c r="Q50" s="1"/>
    </row>
    <row r="51" spans="1:17" x14ac:dyDescent="0.35">
      <c r="G51" s="63"/>
    </row>
  </sheetData>
  <sheetProtection formatCells="0" formatColumns="0" formatRows="0" insertColumns="0" insertRows="0" deleteRows="0" sort="0" autoFilter="0"/>
  <autoFilter ref="A6:Z50"/>
  <mergeCells count="32">
    <mergeCell ref="A1:Q1"/>
    <mergeCell ref="A42:Q42"/>
    <mergeCell ref="F5:F6"/>
    <mergeCell ref="G5:G6"/>
    <mergeCell ref="H5:H6"/>
    <mergeCell ref="I5:I6"/>
    <mergeCell ref="J5:J6"/>
    <mergeCell ref="K5:K6"/>
    <mergeCell ref="A5:A6"/>
    <mergeCell ref="C5:C6"/>
    <mergeCell ref="D5:D6"/>
    <mergeCell ref="E5:E6"/>
    <mergeCell ref="A34:Q34"/>
    <mergeCell ref="M4:Q4"/>
    <mergeCell ref="A2:J2"/>
    <mergeCell ref="A3:J3"/>
    <mergeCell ref="A48:Q48"/>
    <mergeCell ref="A7:Q7"/>
    <mergeCell ref="A14:Q14"/>
    <mergeCell ref="A24:Q24"/>
    <mergeCell ref="A44:Q44"/>
    <mergeCell ref="A31:Q31"/>
    <mergeCell ref="L2:Q2"/>
    <mergeCell ref="L3:Q3"/>
    <mergeCell ref="Q5:Q6"/>
    <mergeCell ref="A4:K4"/>
    <mergeCell ref="M5:M6"/>
    <mergeCell ref="N5:N6"/>
    <mergeCell ref="O5:O6"/>
    <mergeCell ref="P5:P6"/>
    <mergeCell ref="B5:B6"/>
    <mergeCell ref="L5:L6"/>
  </mergeCells>
  <conditionalFormatting sqref="H8 H10:H13">
    <cfRule type="cellIs" dxfId="395" priority="695" operator="between">
      <formula>9</formula>
      <formula>16</formula>
    </cfRule>
    <cfRule type="cellIs" dxfId="394" priority="696" operator="between">
      <formula>4</formula>
      <formula>8</formula>
    </cfRule>
    <cfRule type="cellIs" dxfId="393" priority="697" operator="between">
      <formula>1</formula>
      <formula>3</formula>
    </cfRule>
  </conditionalFormatting>
  <conditionalFormatting sqref="K8:K13">
    <cfRule type="cellIs" dxfId="392" priority="120" operator="between">
      <formula>9</formula>
      <formula>16</formula>
    </cfRule>
    <cfRule type="cellIs" dxfId="391" priority="121" operator="between">
      <formula>4</formula>
      <formula>8.9</formula>
    </cfRule>
    <cfRule type="cellIs" dxfId="390" priority="122" operator="between">
      <formula>1</formula>
      <formula>3.9</formula>
    </cfRule>
  </conditionalFormatting>
  <conditionalFormatting sqref="K15:K18">
    <cfRule type="cellIs" dxfId="389" priority="111" operator="between">
      <formula>9</formula>
      <formula>16</formula>
    </cfRule>
    <cfRule type="cellIs" dxfId="388" priority="112" operator="between">
      <formula>4</formula>
      <formula>8.9</formula>
    </cfRule>
    <cfRule type="cellIs" dxfId="387" priority="113" operator="between">
      <formula>1</formula>
      <formula>3.9</formula>
    </cfRule>
  </conditionalFormatting>
  <conditionalFormatting sqref="K20:K23">
    <cfRule type="cellIs" dxfId="386" priority="108" operator="between">
      <formula>9</formula>
      <formula>16</formula>
    </cfRule>
    <cfRule type="cellIs" dxfId="385" priority="109" operator="between">
      <formula>4</formula>
      <formula>8.9</formula>
    </cfRule>
    <cfRule type="cellIs" dxfId="384" priority="110" operator="between">
      <formula>1</formula>
      <formula>3.9</formula>
    </cfRule>
  </conditionalFormatting>
  <conditionalFormatting sqref="K25:K30">
    <cfRule type="cellIs" dxfId="383" priority="105" operator="between">
      <formula>9</formula>
      <formula>16</formula>
    </cfRule>
    <cfRule type="cellIs" dxfId="382" priority="106" operator="between">
      <formula>4</formula>
      <formula>8.9</formula>
    </cfRule>
    <cfRule type="cellIs" dxfId="381" priority="107" operator="between">
      <formula>1</formula>
      <formula>3.9</formula>
    </cfRule>
  </conditionalFormatting>
  <conditionalFormatting sqref="K35:K41">
    <cfRule type="cellIs" dxfId="380" priority="102" operator="between">
      <formula>9</formula>
      <formula>16</formula>
    </cfRule>
    <cfRule type="cellIs" dxfId="379" priority="103" operator="between">
      <formula>4</formula>
      <formula>8.9</formula>
    </cfRule>
    <cfRule type="cellIs" dxfId="378" priority="104" operator="between">
      <formula>1</formula>
      <formula>3.9</formula>
    </cfRule>
  </conditionalFormatting>
  <conditionalFormatting sqref="K43">
    <cfRule type="cellIs" dxfId="377" priority="96" operator="between">
      <formula>9</formula>
      <formula>16</formula>
    </cfRule>
    <cfRule type="cellIs" dxfId="376" priority="97" operator="between">
      <formula>4</formula>
      <formula>8.9</formula>
    </cfRule>
    <cfRule type="cellIs" dxfId="375" priority="98" operator="between">
      <formula>1</formula>
      <formula>3.9</formula>
    </cfRule>
  </conditionalFormatting>
  <conditionalFormatting sqref="K32:K33">
    <cfRule type="cellIs" dxfId="374" priority="93" operator="between">
      <formula>9</formula>
      <formula>16</formula>
    </cfRule>
    <cfRule type="cellIs" dxfId="373" priority="94" operator="between">
      <formula>4</formula>
      <formula>8.9</formula>
    </cfRule>
    <cfRule type="cellIs" dxfId="372" priority="95" operator="between">
      <formula>1</formula>
      <formula>3.9</formula>
    </cfRule>
  </conditionalFormatting>
  <conditionalFormatting sqref="K45:K47">
    <cfRule type="cellIs" dxfId="371" priority="90" operator="between">
      <formula>9</formula>
      <formula>16</formula>
    </cfRule>
    <cfRule type="cellIs" dxfId="370" priority="91" operator="between">
      <formula>4</formula>
      <formula>8.9</formula>
    </cfRule>
    <cfRule type="cellIs" dxfId="369" priority="92" operator="between">
      <formula>1</formula>
      <formula>3.9</formula>
    </cfRule>
  </conditionalFormatting>
  <conditionalFormatting sqref="L8:L13">
    <cfRule type="containsText" dxfId="368" priority="81" operator="containsText" text="Elevé">
      <formula>NOT(ISERROR(SEARCH("Elevé",L8)))</formula>
    </cfRule>
    <cfRule type="containsText" dxfId="367" priority="82" operator="containsText" text="Modéré">
      <formula>NOT(ISERROR(SEARCH("Modéré",L8)))</formula>
    </cfRule>
    <cfRule type="containsText" dxfId="366" priority="83" operator="containsText" text="Faible">
      <formula>NOT(ISERROR(SEARCH("Faible",L8)))</formula>
    </cfRule>
  </conditionalFormatting>
  <conditionalFormatting sqref="H15:H18">
    <cfRule type="cellIs" dxfId="365" priority="69" operator="between">
      <formula>9</formula>
      <formula>16</formula>
    </cfRule>
    <cfRule type="cellIs" dxfId="364" priority="70" operator="between">
      <formula>4</formula>
      <formula>8</formula>
    </cfRule>
    <cfRule type="cellIs" dxfId="363" priority="71" operator="between">
      <formula>1</formula>
      <formula>3</formula>
    </cfRule>
  </conditionalFormatting>
  <conditionalFormatting sqref="H20:H23">
    <cfRule type="cellIs" dxfId="362" priority="66" operator="between">
      <formula>9</formula>
      <formula>16</formula>
    </cfRule>
    <cfRule type="cellIs" dxfId="361" priority="67" operator="between">
      <formula>4</formula>
      <formula>8</formula>
    </cfRule>
    <cfRule type="cellIs" dxfId="360" priority="68" operator="between">
      <formula>1</formula>
      <formula>3</formula>
    </cfRule>
  </conditionalFormatting>
  <conditionalFormatting sqref="H25:H30">
    <cfRule type="cellIs" dxfId="359" priority="63" operator="between">
      <formula>9</formula>
      <formula>16</formula>
    </cfRule>
    <cfRule type="cellIs" dxfId="358" priority="64" operator="between">
      <formula>4</formula>
      <formula>8</formula>
    </cfRule>
    <cfRule type="cellIs" dxfId="357" priority="65" operator="between">
      <formula>1</formula>
      <formula>3</formula>
    </cfRule>
  </conditionalFormatting>
  <conditionalFormatting sqref="H35:H41">
    <cfRule type="cellIs" dxfId="356" priority="60" operator="between">
      <formula>9</formula>
      <formula>16</formula>
    </cfRule>
    <cfRule type="cellIs" dxfId="355" priority="61" operator="between">
      <formula>4</formula>
      <formula>8</formula>
    </cfRule>
    <cfRule type="cellIs" dxfId="354" priority="62" operator="between">
      <formula>1</formula>
      <formula>3</formula>
    </cfRule>
  </conditionalFormatting>
  <conditionalFormatting sqref="H43">
    <cfRule type="cellIs" dxfId="353" priority="54" operator="between">
      <formula>9</formula>
      <formula>16</formula>
    </cfRule>
    <cfRule type="cellIs" dxfId="352" priority="55" operator="between">
      <formula>4</formula>
      <formula>8</formula>
    </cfRule>
    <cfRule type="cellIs" dxfId="351" priority="56" operator="between">
      <formula>1</formula>
      <formula>3</formula>
    </cfRule>
  </conditionalFormatting>
  <conditionalFormatting sqref="H32:H33">
    <cfRule type="cellIs" dxfId="350" priority="51" operator="between">
      <formula>9</formula>
      <formula>16</formula>
    </cfRule>
    <cfRule type="cellIs" dxfId="349" priority="52" operator="between">
      <formula>4</formula>
      <formula>8</formula>
    </cfRule>
    <cfRule type="cellIs" dxfId="348" priority="53" operator="between">
      <formula>1</formula>
      <formula>3</formula>
    </cfRule>
  </conditionalFormatting>
  <conditionalFormatting sqref="H45:H47">
    <cfRule type="cellIs" dxfId="347" priority="48" operator="between">
      <formula>9</formula>
      <formula>16</formula>
    </cfRule>
    <cfRule type="cellIs" dxfId="346" priority="49" operator="between">
      <formula>4</formula>
      <formula>8</formula>
    </cfRule>
    <cfRule type="cellIs" dxfId="345" priority="50" operator="between">
      <formula>1</formula>
      <formula>3</formula>
    </cfRule>
  </conditionalFormatting>
  <conditionalFormatting sqref="H49:H50">
    <cfRule type="cellIs" dxfId="344" priority="42" operator="between">
      <formula>9</formula>
      <formula>16</formula>
    </cfRule>
    <cfRule type="cellIs" dxfId="343" priority="43" operator="between">
      <formula>4</formula>
      <formula>8</formula>
    </cfRule>
    <cfRule type="cellIs" dxfId="342" priority="44" operator="between">
      <formula>1</formula>
      <formula>3</formula>
    </cfRule>
  </conditionalFormatting>
  <conditionalFormatting sqref="L15:L18">
    <cfRule type="containsText" dxfId="341" priority="36" operator="containsText" text="Elevé">
      <formula>NOT(ISERROR(SEARCH("Elevé",L15)))</formula>
    </cfRule>
    <cfRule type="containsText" dxfId="340" priority="37" operator="containsText" text="Modéré">
      <formula>NOT(ISERROR(SEARCH("Modéré",L15)))</formula>
    </cfRule>
    <cfRule type="containsText" dxfId="339" priority="38" operator="containsText" text="Faible">
      <formula>NOT(ISERROR(SEARCH("Faible",L15)))</formula>
    </cfRule>
  </conditionalFormatting>
  <conditionalFormatting sqref="L20:L23">
    <cfRule type="containsText" dxfId="338" priority="33" operator="containsText" text="Elevé">
      <formula>NOT(ISERROR(SEARCH("Elevé",L20)))</formula>
    </cfRule>
    <cfRule type="containsText" dxfId="337" priority="34" operator="containsText" text="Modéré">
      <formula>NOT(ISERROR(SEARCH("Modéré",L20)))</formula>
    </cfRule>
    <cfRule type="containsText" dxfId="336" priority="35" operator="containsText" text="Faible">
      <formula>NOT(ISERROR(SEARCH("Faible",L20)))</formula>
    </cfRule>
  </conditionalFormatting>
  <conditionalFormatting sqref="L25:L30">
    <cfRule type="containsText" dxfId="335" priority="30" operator="containsText" text="Elevé">
      <formula>NOT(ISERROR(SEARCH("Elevé",L25)))</formula>
    </cfRule>
    <cfRule type="containsText" dxfId="334" priority="31" operator="containsText" text="Modéré">
      <formula>NOT(ISERROR(SEARCH("Modéré",L25)))</formula>
    </cfRule>
    <cfRule type="containsText" dxfId="333" priority="32" operator="containsText" text="Faible">
      <formula>NOT(ISERROR(SEARCH("Faible",L25)))</formula>
    </cfRule>
  </conditionalFormatting>
  <conditionalFormatting sqref="L35:L41">
    <cfRule type="containsText" dxfId="332" priority="27" operator="containsText" text="Elevé">
      <formula>NOT(ISERROR(SEARCH("Elevé",L35)))</formula>
    </cfRule>
    <cfRule type="containsText" dxfId="331" priority="28" operator="containsText" text="Modéré">
      <formula>NOT(ISERROR(SEARCH("Modéré",L35)))</formula>
    </cfRule>
    <cfRule type="containsText" dxfId="330" priority="29" operator="containsText" text="Faible">
      <formula>NOT(ISERROR(SEARCH("Faible",L35)))</formula>
    </cfRule>
  </conditionalFormatting>
  <conditionalFormatting sqref="L43">
    <cfRule type="containsText" dxfId="329" priority="21" operator="containsText" text="Elevé">
      <formula>NOT(ISERROR(SEARCH("Elevé",L43)))</formula>
    </cfRule>
    <cfRule type="containsText" dxfId="328" priority="22" operator="containsText" text="Modéré">
      <formula>NOT(ISERROR(SEARCH("Modéré",L43)))</formula>
    </cfRule>
    <cfRule type="containsText" dxfId="327" priority="23" operator="containsText" text="Faible">
      <formula>NOT(ISERROR(SEARCH("Faible",L43)))</formula>
    </cfRule>
  </conditionalFormatting>
  <conditionalFormatting sqref="L32:L33">
    <cfRule type="containsText" dxfId="326" priority="18" operator="containsText" text="Elevé">
      <formula>NOT(ISERROR(SEARCH("Elevé",L32)))</formula>
    </cfRule>
    <cfRule type="containsText" dxfId="325" priority="19" operator="containsText" text="Modéré">
      <formula>NOT(ISERROR(SEARCH("Modéré",L32)))</formula>
    </cfRule>
    <cfRule type="containsText" dxfId="324" priority="20" operator="containsText" text="Faible">
      <formula>NOT(ISERROR(SEARCH("Faible",L32)))</formula>
    </cfRule>
  </conditionalFormatting>
  <conditionalFormatting sqref="L45:L47">
    <cfRule type="containsText" dxfId="323" priority="15" operator="containsText" text="Elevé">
      <formula>NOT(ISERROR(SEARCH("Elevé",L45)))</formula>
    </cfRule>
    <cfRule type="containsText" dxfId="322" priority="16" operator="containsText" text="Modéré">
      <formula>NOT(ISERROR(SEARCH("Modéré",L45)))</formula>
    </cfRule>
    <cfRule type="containsText" dxfId="321" priority="17" operator="containsText" text="Faible">
      <formula>NOT(ISERROR(SEARCH("Faible",L45)))</formula>
    </cfRule>
  </conditionalFormatting>
  <conditionalFormatting sqref="L49:L50">
    <cfRule type="containsText" dxfId="320" priority="9" operator="containsText" text="Elevé">
      <formula>NOT(ISERROR(SEARCH("Elevé",L49)))</formula>
    </cfRule>
    <cfRule type="containsText" dxfId="319" priority="10" operator="containsText" text="Modéré">
      <formula>NOT(ISERROR(SEARCH("Modéré",L49)))</formula>
    </cfRule>
    <cfRule type="containsText" dxfId="318" priority="11" operator="containsText" text="Faible">
      <formula>NOT(ISERROR(SEARCH("Faible",L49)))</formula>
    </cfRule>
  </conditionalFormatting>
  <conditionalFormatting sqref="K49:K50">
    <cfRule type="cellIs" dxfId="317" priority="6" operator="between">
      <formula>9</formula>
      <formula>16</formula>
    </cfRule>
    <cfRule type="cellIs" dxfId="316" priority="7" operator="between">
      <formula>4</formula>
      <formula>8.9</formula>
    </cfRule>
    <cfRule type="cellIs" dxfId="315" priority="8" operator="between">
      <formula>1</formula>
      <formula>3.9</formula>
    </cfRule>
  </conditionalFormatting>
  <conditionalFormatting sqref="H9">
    <cfRule type="containsBlanks" priority="1">
      <formula>LEN(TRIM(H9))=0</formula>
    </cfRule>
    <cfRule type="cellIs" dxfId="314" priority="2" operator="between">
      <formula>9</formula>
      <formula>16</formula>
    </cfRule>
    <cfRule type="cellIs" dxfId="313" priority="3" operator="between">
      <formula>4</formula>
      <formula>8</formula>
    </cfRule>
    <cfRule type="cellIs" dxfId="312" priority="4" operator="between">
      <formula>1</formula>
      <formula>3</formula>
    </cfRule>
  </conditionalFormatting>
  <dataValidations count="1">
    <dataValidation type="list" allowBlank="1" showInputMessage="1" showErrorMessage="1" sqref="B49:B50 B15:B18 B20:B23 B8:B13 B35:B41 B43 B32:B33 B45:B47 B25:B30">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'Tableau des critères'!$A$12:$A$15</xm:f>
          </x14:formula1>
          <xm:sqref>F20:F23 F43 F50 F33 F8:F13 F15:F18 F45:F47 F35:F41 F25:F30</xm:sqref>
        </x14:dataValidation>
        <x14:dataValidation type="list" allowBlank="1" showInputMessage="1" showErrorMessage="1">
          <x14:formula1>
            <xm:f>'Tableau des critères'!$A$5:$A$8</xm:f>
          </x14:formula1>
          <xm:sqref>G20:G23 G43 G50 G33 G8:G13 G15:G18 G45:G47 G35:G41 G25:G30</xm:sqref>
        </x14:dataValidation>
        <x14:dataValidation type="list" allowBlank="1" showInputMessage="1" showErrorMessage="1">
          <x14:formula1>
            <xm:f>'Tableau des critères'!$A$22:$A$25</xm:f>
          </x14:formula1>
          <xm:sqref>J20:J23 J43 J50 J33 J8:J13 J45:J47 J35:J41 J15:J18 J25:J30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Zeros="0" zoomScale="80" zoomScaleNormal="80" zoomScaleSheetLayoutView="75" workbookViewId="0">
      <selection activeCell="G5" sqref="G5:I6"/>
    </sheetView>
  </sheetViews>
  <sheetFormatPr baseColWidth="10" defaultColWidth="11.453125" defaultRowHeight="14.5" x14ac:dyDescent="0.35"/>
  <cols>
    <col min="1" max="1" width="50.81640625" style="44" customWidth="1"/>
    <col min="2" max="2" width="7" style="44" customWidth="1"/>
    <col min="3" max="3" width="21" style="44" hidden="1" customWidth="1"/>
    <col min="4" max="4" width="30.453125" style="44" customWidth="1"/>
    <col min="5" max="5" width="30.453125" style="59" customWidth="1"/>
    <col min="6" max="8" width="6.453125" style="44" customWidth="1"/>
    <col min="9" max="9" width="27.453125" style="44" customWidth="1"/>
    <col min="10" max="10" width="6.54296875" style="44" customWidth="1"/>
    <col min="11" max="11" width="6.453125" style="44" hidden="1" customWidth="1"/>
    <col min="12" max="12" width="18" style="44" customWidth="1"/>
    <col min="13" max="13" width="33.7265625" style="44" customWidth="1"/>
    <col min="14" max="14" width="13.453125" style="44" customWidth="1"/>
    <col min="15" max="15" width="15.81640625" style="44" customWidth="1"/>
    <col min="16" max="16" width="14.7265625" style="44" customWidth="1"/>
    <col min="17" max="17" width="19" style="44" customWidth="1"/>
    <col min="18" max="16384" width="11.453125" style="44"/>
  </cols>
  <sheetData>
    <row r="1" spans="1:19" ht="55.5" customHeight="1" x14ac:dyDescent="0.35">
      <c r="A1" s="157" t="s">
        <v>176</v>
      </c>
      <c r="B1" s="157"/>
      <c r="C1" s="157"/>
      <c r="D1" s="157"/>
      <c r="E1" s="157"/>
      <c r="F1" s="157"/>
      <c r="G1" s="157"/>
      <c r="H1" s="157"/>
      <c r="I1" s="157"/>
      <c r="J1" s="157"/>
      <c r="K1" s="157"/>
      <c r="L1" s="157"/>
      <c r="M1" s="157"/>
      <c r="N1" s="157"/>
      <c r="O1" s="157"/>
      <c r="P1" s="157"/>
      <c r="Q1" s="157"/>
    </row>
    <row r="2" spans="1:19" ht="39.75" customHeight="1" x14ac:dyDescent="0.35">
      <c r="A2" s="163" t="s">
        <v>172</v>
      </c>
      <c r="B2" s="163"/>
      <c r="C2" s="163"/>
      <c r="D2" s="163"/>
      <c r="E2" s="163"/>
      <c r="F2" s="163"/>
      <c r="G2" s="163"/>
      <c r="H2" s="163"/>
      <c r="I2" s="163"/>
      <c r="J2" s="163"/>
      <c r="K2" s="68"/>
      <c r="L2" s="147" t="s">
        <v>175</v>
      </c>
      <c r="M2" s="147"/>
      <c r="N2" s="147"/>
      <c r="O2" s="147"/>
      <c r="P2" s="147"/>
      <c r="Q2" s="147"/>
      <c r="R2" s="45"/>
      <c r="S2" s="46"/>
    </row>
    <row r="3" spans="1:19" ht="30" customHeight="1" x14ac:dyDescent="0.35">
      <c r="A3" s="164" t="s">
        <v>173</v>
      </c>
      <c r="B3" s="165"/>
      <c r="C3" s="165"/>
      <c r="D3" s="165"/>
      <c r="E3" s="165"/>
      <c r="F3" s="165"/>
      <c r="G3" s="165"/>
      <c r="H3" s="165"/>
      <c r="I3" s="165"/>
      <c r="J3" s="165"/>
      <c r="K3" s="47"/>
      <c r="L3" s="147" t="s">
        <v>174</v>
      </c>
      <c r="M3" s="147"/>
      <c r="N3" s="147"/>
      <c r="O3" s="147"/>
      <c r="P3" s="147"/>
      <c r="Q3" s="147"/>
      <c r="R3" s="45"/>
      <c r="S3" s="46"/>
    </row>
    <row r="4" spans="1:19" ht="34.5" customHeight="1" x14ac:dyDescent="0.35">
      <c r="A4" s="149" t="s">
        <v>9</v>
      </c>
      <c r="B4" s="150"/>
      <c r="C4" s="150"/>
      <c r="D4" s="150"/>
      <c r="E4" s="150"/>
      <c r="F4" s="150"/>
      <c r="G4" s="150"/>
      <c r="H4" s="150"/>
      <c r="I4" s="150"/>
      <c r="J4" s="150"/>
      <c r="K4" s="151"/>
      <c r="L4" s="81"/>
      <c r="M4" s="160" t="s">
        <v>10</v>
      </c>
      <c r="N4" s="161"/>
      <c r="O4" s="161"/>
      <c r="P4" s="161"/>
      <c r="Q4" s="162"/>
    </row>
    <row r="5" spans="1:19" ht="24" customHeight="1" x14ac:dyDescent="0.35">
      <c r="A5" s="158" t="s">
        <v>130</v>
      </c>
      <c r="B5" s="152" t="s">
        <v>0</v>
      </c>
      <c r="C5" s="159" t="s">
        <v>42</v>
      </c>
      <c r="D5" s="153" t="s">
        <v>129</v>
      </c>
      <c r="E5" s="153" t="s">
        <v>44</v>
      </c>
      <c r="F5" s="152" t="s">
        <v>115</v>
      </c>
      <c r="G5" s="152" t="s">
        <v>1</v>
      </c>
      <c r="H5" s="152" t="s">
        <v>21</v>
      </c>
      <c r="I5" s="153" t="s">
        <v>8</v>
      </c>
      <c r="J5" s="152" t="s">
        <v>23</v>
      </c>
      <c r="K5" s="152" t="s">
        <v>145</v>
      </c>
      <c r="L5" s="153" t="s">
        <v>180</v>
      </c>
      <c r="M5" s="148" t="s">
        <v>2</v>
      </c>
      <c r="N5" s="148" t="s">
        <v>11</v>
      </c>
      <c r="O5" s="148" t="s">
        <v>197</v>
      </c>
      <c r="P5" s="148" t="s">
        <v>198</v>
      </c>
      <c r="Q5" s="148" t="s">
        <v>144</v>
      </c>
    </row>
    <row r="6" spans="1:19" ht="60.75" customHeight="1" x14ac:dyDescent="0.35">
      <c r="A6" s="158"/>
      <c r="B6" s="152"/>
      <c r="C6" s="159"/>
      <c r="D6" s="153"/>
      <c r="E6" s="153"/>
      <c r="F6" s="152"/>
      <c r="G6" s="152"/>
      <c r="H6" s="152"/>
      <c r="I6" s="153"/>
      <c r="J6" s="152"/>
      <c r="K6" s="152"/>
      <c r="L6" s="153"/>
      <c r="M6" s="148"/>
      <c r="N6" s="148"/>
      <c r="O6" s="148"/>
      <c r="P6" s="148"/>
      <c r="Q6" s="148"/>
    </row>
    <row r="7" spans="1:19" x14ac:dyDescent="0.35">
      <c r="A7" s="154" t="s">
        <v>5</v>
      </c>
      <c r="B7" s="154"/>
      <c r="C7" s="154"/>
      <c r="D7" s="154"/>
      <c r="E7" s="154"/>
      <c r="F7" s="154"/>
      <c r="G7" s="154"/>
      <c r="H7" s="154"/>
      <c r="I7" s="154"/>
      <c r="J7" s="154"/>
      <c r="K7" s="154"/>
      <c r="L7" s="154"/>
      <c r="M7" s="154"/>
      <c r="N7" s="154"/>
      <c r="O7" s="154"/>
      <c r="P7" s="154"/>
      <c r="Q7" s="154"/>
      <c r="R7" s="44" t="str">
        <f>IF(K7&lt;0.3, "", IF(K7&lt;3.9,"faible", IF(K7&lt;8.9, "modéré","elevé")))</f>
        <v/>
      </c>
    </row>
    <row r="8" spans="1:19" ht="15.5" x14ac:dyDescent="0.35">
      <c r="A8" s="49" t="s">
        <v>4</v>
      </c>
      <c r="B8" s="50"/>
      <c r="C8" s="50"/>
      <c r="D8" s="50"/>
      <c r="E8" s="51"/>
      <c r="F8" s="1"/>
      <c r="G8" s="1"/>
      <c r="H8" s="36">
        <f>F8*G8</f>
        <v>0</v>
      </c>
      <c r="I8" s="52"/>
      <c r="J8" s="50"/>
      <c r="K8" s="36">
        <f t="shared" ref="K8:K13" si="0">H8*J8</f>
        <v>0</v>
      </c>
      <c r="L8" s="64" t="str">
        <f>IF(K8&lt;0.3, "", IF(K8&lt;3.9,"Faible", IF(K8&lt;8.9, "Modéré","Elevé")))</f>
        <v/>
      </c>
      <c r="M8" s="53"/>
      <c r="N8" s="1"/>
      <c r="O8" s="1"/>
      <c r="P8" s="1"/>
      <c r="Q8" s="1"/>
    </row>
    <row r="9" spans="1:19" ht="15.5" x14ac:dyDescent="0.35">
      <c r="A9" s="54" t="s">
        <v>179</v>
      </c>
      <c r="B9" s="50"/>
      <c r="C9" s="52"/>
      <c r="D9" s="52"/>
      <c r="E9" s="51"/>
      <c r="F9" s="1"/>
      <c r="G9" s="1"/>
      <c r="H9" s="36">
        <f>F9*G9</f>
        <v>0</v>
      </c>
      <c r="I9" s="52"/>
      <c r="J9" s="50"/>
      <c r="K9" s="36">
        <f t="shared" si="0"/>
        <v>0</v>
      </c>
      <c r="L9" s="64" t="str">
        <f>IF(K9&lt;0.3, "", IF(K9&lt;3.9,"Faible", IF(K9&lt;8.9, "Modéré","Elevé")))</f>
        <v/>
      </c>
      <c r="M9" s="53"/>
      <c r="N9" s="1"/>
      <c r="O9" s="1"/>
      <c r="P9" s="1"/>
      <c r="Q9" s="1"/>
    </row>
    <row r="10" spans="1:19" ht="15" customHeight="1" x14ac:dyDescent="0.35">
      <c r="A10" s="49" t="s">
        <v>3</v>
      </c>
      <c r="B10" s="50"/>
      <c r="C10" s="52"/>
      <c r="D10" s="52"/>
      <c r="E10" s="51"/>
      <c r="F10" s="1"/>
      <c r="G10" s="1"/>
      <c r="H10" s="36">
        <f t="shared" ref="H10:H13" si="1">F10*G10</f>
        <v>0</v>
      </c>
      <c r="I10" s="52"/>
      <c r="J10" s="50"/>
      <c r="K10" s="36">
        <f t="shared" si="0"/>
        <v>0</v>
      </c>
      <c r="L10" s="64" t="str">
        <f t="shared" ref="L10:L50" si="2">IF(K10&lt;0.3, "", IF(K10&lt;3.9,"Faible", IF(K10&lt;8.9, "Modéré","Elevé")))</f>
        <v/>
      </c>
      <c r="M10" s="53"/>
      <c r="N10" s="1"/>
      <c r="O10" s="1"/>
      <c r="P10" s="1"/>
      <c r="Q10" s="1"/>
    </row>
    <row r="11" spans="1:19" ht="29.25" customHeight="1" x14ac:dyDescent="0.35">
      <c r="A11" s="49" t="s">
        <v>199</v>
      </c>
      <c r="B11" s="50"/>
      <c r="C11" s="52"/>
      <c r="D11" s="52"/>
      <c r="E11" s="51"/>
      <c r="F11" s="1"/>
      <c r="G11" s="1"/>
      <c r="H11" s="36">
        <f t="shared" si="1"/>
        <v>0</v>
      </c>
      <c r="I11" s="52"/>
      <c r="J11" s="50"/>
      <c r="K11" s="36">
        <f t="shared" si="0"/>
        <v>0</v>
      </c>
      <c r="L11" s="64" t="str">
        <f t="shared" si="2"/>
        <v/>
      </c>
      <c r="M11" s="53"/>
      <c r="N11" s="1"/>
      <c r="O11" s="1"/>
      <c r="P11" s="1"/>
      <c r="Q11" s="1"/>
    </row>
    <row r="12" spans="1:19" ht="15.5" x14ac:dyDescent="0.35">
      <c r="A12" s="49" t="s">
        <v>17</v>
      </c>
      <c r="B12" s="50"/>
      <c r="C12" s="52"/>
      <c r="D12" s="52"/>
      <c r="E12" s="51"/>
      <c r="F12" s="1"/>
      <c r="G12" s="1"/>
      <c r="H12" s="36">
        <f t="shared" si="1"/>
        <v>0</v>
      </c>
      <c r="I12" s="52"/>
      <c r="J12" s="50"/>
      <c r="K12" s="36">
        <f t="shared" si="0"/>
        <v>0</v>
      </c>
      <c r="L12" s="64" t="str">
        <f t="shared" si="2"/>
        <v/>
      </c>
      <c r="M12" s="53"/>
      <c r="N12" s="1"/>
      <c r="O12" s="1"/>
      <c r="P12" s="1"/>
      <c r="Q12" s="1"/>
    </row>
    <row r="13" spans="1:19" ht="15.5" x14ac:dyDescent="0.35">
      <c r="A13" s="54" t="s">
        <v>16</v>
      </c>
      <c r="B13" s="50"/>
      <c r="C13" s="52"/>
      <c r="D13" s="52"/>
      <c r="E13" s="51"/>
      <c r="F13" s="1"/>
      <c r="G13" s="1"/>
      <c r="H13" s="36">
        <f t="shared" si="1"/>
        <v>0</v>
      </c>
      <c r="I13" s="52"/>
      <c r="J13" s="50"/>
      <c r="K13" s="36">
        <f t="shared" si="0"/>
        <v>0</v>
      </c>
      <c r="L13" s="64" t="str">
        <f t="shared" si="2"/>
        <v/>
      </c>
      <c r="M13" s="53"/>
      <c r="N13" s="1"/>
      <c r="O13" s="1"/>
      <c r="P13" s="1"/>
      <c r="Q13" s="1"/>
    </row>
    <row r="14" spans="1:19" x14ac:dyDescent="0.35">
      <c r="A14" s="155" t="s">
        <v>43</v>
      </c>
      <c r="B14" s="156"/>
      <c r="C14" s="156"/>
      <c r="D14" s="156"/>
      <c r="E14" s="156"/>
      <c r="F14" s="156"/>
      <c r="G14" s="156"/>
      <c r="H14" s="156"/>
      <c r="I14" s="156"/>
      <c r="J14" s="156"/>
      <c r="K14" s="156"/>
      <c r="L14" s="156"/>
      <c r="M14" s="156"/>
      <c r="N14" s="156"/>
      <c r="O14" s="156"/>
      <c r="P14" s="156"/>
      <c r="Q14" s="156"/>
      <c r="R14" s="44" t="str">
        <f>IF(K14&lt;0.3, "", IF(K14&lt;3.9,"faible", IF(K14&lt;8.9, "modéré","elevé")))</f>
        <v/>
      </c>
    </row>
    <row r="15" spans="1:19" ht="15.5" x14ac:dyDescent="0.35">
      <c r="A15" s="54" t="s">
        <v>181</v>
      </c>
      <c r="B15" s="50"/>
      <c r="C15" s="55"/>
      <c r="D15" s="55"/>
      <c r="E15" s="51"/>
      <c r="F15" s="1"/>
      <c r="G15" s="1"/>
      <c r="H15" s="36">
        <f t="shared" ref="H15:H16" si="3">F15*G15</f>
        <v>0</v>
      </c>
      <c r="I15" s="52"/>
      <c r="J15" s="50"/>
      <c r="K15" s="36">
        <f>H15*J15</f>
        <v>0</v>
      </c>
      <c r="L15" s="64" t="str">
        <f t="shared" si="2"/>
        <v/>
      </c>
      <c r="M15" s="53"/>
      <c r="N15" s="1"/>
      <c r="O15" s="1"/>
      <c r="P15" s="1"/>
      <c r="Q15" s="37"/>
    </row>
    <row r="16" spans="1:19" ht="15.5" x14ac:dyDescent="0.35">
      <c r="A16" s="49" t="s">
        <v>194</v>
      </c>
      <c r="B16" s="50"/>
      <c r="C16" s="52"/>
      <c r="D16" s="52"/>
      <c r="E16" s="51"/>
      <c r="F16" s="1"/>
      <c r="G16" s="1"/>
      <c r="H16" s="36">
        <f t="shared" si="3"/>
        <v>0</v>
      </c>
      <c r="I16" s="52"/>
      <c r="J16" s="50"/>
      <c r="K16" s="36">
        <f>H16*J16</f>
        <v>0</v>
      </c>
      <c r="L16" s="64" t="str">
        <f t="shared" si="2"/>
        <v/>
      </c>
      <c r="M16" s="53"/>
      <c r="N16" s="1"/>
      <c r="O16" s="1"/>
      <c r="P16" s="1"/>
      <c r="Q16" s="1"/>
    </row>
    <row r="17" spans="1:18" ht="15.5" x14ac:dyDescent="0.35">
      <c r="A17" s="49" t="s">
        <v>193</v>
      </c>
      <c r="B17" s="50"/>
      <c r="C17" s="52"/>
      <c r="D17" s="52"/>
      <c r="E17" s="51"/>
      <c r="F17" s="1"/>
      <c r="G17" s="1"/>
      <c r="H17" s="36"/>
      <c r="I17" s="52"/>
      <c r="J17" s="50"/>
      <c r="K17" s="36"/>
      <c r="L17" s="64"/>
      <c r="M17" s="53"/>
      <c r="N17" s="1"/>
      <c r="O17" s="1"/>
      <c r="P17" s="1"/>
      <c r="Q17" s="1"/>
    </row>
    <row r="18" spans="1:18" ht="14.25" customHeight="1" x14ac:dyDescent="0.35">
      <c r="A18" s="53" t="s">
        <v>14</v>
      </c>
      <c r="B18" s="50"/>
      <c r="C18" s="52"/>
      <c r="D18" s="52"/>
      <c r="E18" s="51"/>
      <c r="F18" s="1"/>
      <c r="G18" s="1"/>
      <c r="H18" s="36">
        <f>F18*G18</f>
        <v>0</v>
      </c>
      <c r="I18" s="52"/>
      <c r="J18" s="50"/>
      <c r="K18" s="36">
        <f>H18*J18</f>
        <v>0</v>
      </c>
      <c r="L18" s="64" t="str">
        <f t="shared" si="2"/>
        <v/>
      </c>
      <c r="M18" s="53"/>
      <c r="N18" s="1"/>
      <c r="O18" s="1"/>
      <c r="P18" s="1"/>
      <c r="Q18" s="1"/>
    </row>
    <row r="19" spans="1:18" x14ac:dyDescent="0.35">
      <c r="A19" s="73" t="s">
        <v>182</v>
      </c>
      <c r="B19" s="74"/>
      <c r="C19" s="74"/>
      <c r="D19" s="74"/>
      <c r="E19" s="74"/>
      <c r="F19" s="74"/>
      <c r="G19" s="74"/>
      <c r="H19" s="74"/>
      <c r="I19" s="74"/>
      <c r="J19" s="74"/>
      <c r="K19" s="74"/>
      <c r="L19" s="74"/>
      <c r="M19" s="74"/>
      <c r="N19" s="74"/>
      <c r="O19" s="74"/>
      <c r="P19" s="74"/>
      <c r="Q19" s="74"/>
      <c r="R19" s="44" t="str">
        <f>IF(K19&lt;0.3, "", IF(K19&lt;3.9,"faible", IF(K19&lt;8.9, "modéré","elevé")))</f>
        <v/>
      </c>
    </row>
    <row r="20" spans="1:18" ht="15.5" x14ac:dyDescent="0.35">
      <c r="A20" s="49" t="s">
        <v>183</v>
      </c>
      <c r="B20" s="50"/>
      <c r="C20" s="52"/>
      <c r="D20" s="52"/>
      <c r="E20" s="51"/>
      <c r="F20" s="1"/>
      <c r="G20" s="1"/>
      <c r="H20" s="36">
        <f t="shared" ref="H20:H23" si="4">F20*G20</f>
        <v>0</v>
      </c>
      <c r="I20" s="52"/>
      <c r="J20" s="50"/>
      <c r="K20" s="36">
        <f>H20*J20</f>
        <v>0</v>
      </c>
      <c r="L20" s="64" t="str">
        <f t="shared" si="2"/>
        <v/>
      </c>
      <c r="M20" s="53"/>
      <c r="N20" s="1"/>
      <c r="O20" s="1"/>
      <c r="P20" s="1"/>
      <c r="Q20" s="1"/>
    </row>
    <row r="21" spans="1:18" ht="28" x14ac:dyDescent="0.35">
      <c r="A21" s="49" t="s">
        <v>195</v>
      </c>
      <c r="B21" s="50"/>
      <c r="C21" s="52"/>
      <c r="D21" s="52"/>
      <c r="E21" s="51"/>
      <c r="F21" s="1"/>
      <c r="G21" s="1"/>
      <c r="H21" s="36">
        <f t="shared" si="4"/>
        <v>0</v>
      </c>
      <c r="I21" s="52"/>
      <c r="J21" s="50"/>
      <c r="K21" s="36">
        <f>H21*J21</f>
        <v>0</v>
      </c>
      <c r="L21" s="64" t="str">
        <f t="shared" si="2"/>
        <v/>
      </c>
      <c r="M21" s="53"/>
      <c r="N21" s="1"/>
      <c r="O21" s="1"/>
      <c r="P21" s="1"/>
      <c r="Q21" s="1"/>
    </row>
    <row r="22" spans="1:18" ht="28" x14ac:dyDescent="0.35">
      <c r="A22" s="49" t="s">
        <v>184</v>
      </c>
      <c r="B22" s="50"/>
      <c r="C22" s="52"/>
      <c r="D22" s="52"/>
      <c r="E22" s="51"/>
      <c r="F22" s="1"/>
      <c r="G22" s="1"/>
      <c r="H22" s="36"/>
      <c r="I22" s="52"/>
      <c r="J22" s="50"/>
      <c r="K22" s="36"/>
      <c r="L22" s="64"/>
      <c r="M22" s="53"/>
      <c r="N22" s="1"/>
      <c r="O22" s="1"/>
      <c r="P22" s="1"/>
      <c r="Q22" s="1"/>
    </row>
    <row r="23" spans="1:18" s="59" customFormat="1" ht="15.5" x14ac:dyDescent="0.35">
      <c r="A23" s="49" t="s">
        <v>196</v>
      </c>
      <c r="B23" s="61"/>
      <c r="C23" s="51"/>
      <c r="D23" s="51"/>
      <c r="E23" s="51"/>
      <c r="F23" s="70"/>
      <c r="G23" s="70"/>
      <c r="H23" s="71">
        <f t="shared" si="4"/>
        <v>0</v>
      </c>
      <c r="I23" s="51"/>
      <c r="J23" s="61"/>
      <c r="K23" s="71">
        <f>H23*J23</f>
        <v>0</v>
      </c>
      <c r="L23" s="72" t="str">
        <f t="shared" si="2"/>
        <v/>
      </c>
      <c r="M23" s="49"/>
      <c r="N23" s="70"/>
      <c r="O23" s="70"/>
      <c r="P23" s="70"/>
      <c r="Q23" s="70"/>
    </row>
    <row r="24" spans="1:18" x14ac:dyDescent="0.35">
      <c r="A24" s="155" t="s">
        <v>117</v>
      </c>
      <c r="B24" s="156"/>
      <c r="C24" s="156"/>
      <c r="D24" s="156"/>
      <c r="E24" s="156"/>
      <c r="F24" s="156"/>
      <c r="G24" s="156"/>
      <c r="H24" s="156"/>
      <c r="I24" s="156"/>
      <c r="J24" s="156"/>
      <c r="K24" s="156"/>
      <c r="L24" s="156"/>
      <c r="M24" s="156"/>
      <c r="N24" s="156"/>
      <c r="O24" s="156"/>
      <c r="P24" s="156"/>
      <c r="Q24" s="156"/>
      <c r="R24" s="44" t="str">
        <f>IF(K24&lt;0.3, "", IF(K24&lt;3.9,"faible", IF(K24&lt;8.9, "modéré","elevé")))</f>
        <v/>
      </c>
    </row>
    <row r="25" spans="1:18" ht="14.25" customHeight="1" x14ac:dyDescent="0.35">
      <c r="A25" s="49" t="s">
        <v>200</v>
      </c>
      <c r="B25" s="50"/>
      <c r="C25" s="52"/>
      <c r="D25" s="52"/>
      <c r="E25" s="51"/>
      <c r="F25" s="1"/>
      <c r="G25" s="1"/>
      <c r="H25" s="36">
        <f t="shared" ref="H25:H41" si="5">F25*G25</f>
        <v>0</v>
      </c>
      <c r="I25" s="52"/>
      <c r="J25" s="50"/>
      <c r="K25" s="36">
        <f t="shared" ref="K25:K29" si="6">H25*J25</f>
        <v>0</v>
      </c>
      <c r="L25" s="64" t="str">
        <f t="shared" si="2"/>
        <v/>
      </c>
      <c r="M25" s="53"/>
      <c r="N25" s="1"/>
      <c r="O25" s="1"/>
      <c r="P25" s="1"/>
      <c r="Q25" s="1"/>
    </row>
    <row r="26" spans="1:18" ht="14.25" customHeight="1" x14ac:dyDescent="0.35">
      <c r="A26" s="49" t="s">
        <v>201</v>
      </c>
      <c r="B26" s="50"/>
      <c r="C26" s="52"/>
      <c r="D26" s="52"/>
      <c r="E26" s="51"/>
      <c r="F26" s="1"/>
      <c r="G26" s="1"/>
      <c r="H26" s="36">
        <f>F26*G26</f>
        <v>0</v>
      </c>
      <c r="I26" s="52"/>
      <c r="J26" s="50"/>
      <c r="K26" s="36">
        <f t="shared" si="6"/>
        <v>0</v>
      </c>
      <c r="L26" s="64" t="str">
        <f t="shared" si="2"/>
        <v/>
      </c>
      <c r="M26" s="53"/>
      <c r="N26" s="1"/>
      <c r="O26" s="1"/>
      <c r="P26" s="1"/>
      <c r="Q26" s="1"/>
    </row>
    <row r="27" spans="1:18" ht="14.25" customHeight="1" x14ac:dyDescent="0.35">
      <c r="A27" s="49" t="s">
        <v>18</v>
      </c>
      <c r="B27" s="50"/>
      <c r="C27" s="52"/>
      <c r="D27" s="52"/>
      <c r="E27" s="51"/>
      <c r="F27" s="1"/>
      <c r="G27" s="1"/>
      <c r="H27" s="36">
        <f>F27*G27</f>
        <v>0</v>
      </c>
      <c r="I27" s="52"/>
      <c r="J27" s="50"/>
      <c r="K27" s="36">
        <f t="shared" si="6"/>
        <v>0</v>
      </c>
      <c r="L27" s="64" t="str">
        <f t="shared" si="2"/>
        <v/>
      </c>
      <c r="M27" s="53"/>
      <c r="N27" s="1"/>
      <c r="O27" s="1"/>
      <c r="P27" s="1"/>
      <c r="Q27" s="1"/>
    </row>
    <row r="28" spans="1:18" ht="14.25" customHeight="1" x14ac:dyDescent="0.35">
      <c r="A28" s="49" t="s">
        <v>185</v>
      </c>
      <c r="B28" s="50"/>
      <c r="C28" s="52"/>
      <c r="D28" s="52"/>
      <c r="E28" s="51"/>
      <c r="F28" s="1"/>
      <c r="G28" s="1"/>
      <c r="H28" s="36">
        <f>F28*G28</f>
        <v>0</v>
      </c>
      <c r="I28" s="52"/>
      <c r="J28" s="50"/>
      <c r="K28" s="36">
        <f t="shared" si="6"/>
        <v>0</v>
      </c>
      <c r="L28" s="64" t="str">
        <f t="shared" si="2"/>
        <v/>
      </c>
      <c r="M28" s="53"/>
      <c r="N28" s="1"/>
      <c r="O28" s="1"/>
      <c r="P28" s="1"/>
      <c r="Q28" s="1"/>
    </row>
    <row r="29" spans="1:18" ht="14.25" customHeight="1" x14ac:dyDescent="0.35">
      <c r="A29" s="49" t="s">
        <v>7</v>
      </c>
      <c r="B29" s="50"/>
      <c r="C29" s="52"/>
      <c r="D29" s="52"/>
      <c r="E29" s="51"/>
      <c r="F29" s="1"/>
      <c r="G29" s="1"/>
      <c r="H29" s="36">
        <f>F29*G29</f>
        <v>0</v>
      </c>
      <c r="I29" s="52"/>
      <c r="J29" s="50"/>
      <c r="K29" s="36">
        <f t="shared" si="6"/>
        <v>0</v>
      </c>
      <c r="L29" s="64" t="str">
        <f t="shared" si="2"/>
        <v/>
      </c>
      <c r="M29" s="53"/>
      <c r="N29" s="1"/>
      <c r="O29" s="1"/>
      <c r="P29" s="1"/>
      <c r="Q29" s="1"/>
    </row>
    <row r="30" spans="1:18" ht="14.25" customHeight="1" x14ac:dyDescent="0.35">
      <c r="A30" s="75"/>
      <c r="B30" s="50"/>
      <c r="C30" s="52"/>
      <c r="D30" s="52"/>
      <c r="E30" s="51"/>
      <c r="F30" s="1"/>
      <c r="G30" s="1"/>
      <c r="H30" s="36"/>
      <c r="I30" s="52"/>
      <c r="J30" s="50"/>
      <c r="K30" s="36"/>
      <c r="L30" s="64"/>
      <c r="M30" s="53"/>
      <c r="N30" s="1"/>
      <c r="O30" s="1"/>
      <c r="P30" s="1"/>
      <c r="Q30" s="1"/>
    </row>
    <row r="31" spans="1:18" x14ac:dyDescent="0.35">
      <c r="A31" s="155" t="s">
        <v>229</v>
      </c>
      <c r="B31" s="156"/>
      <c r="C31" s="156"/>
      <c r="D31" s="156"/>
      <c r="E31" s="156"/>
      <c r="F31" s="156"/>
      <c r="G31" s="156"/>
      <c r="H31" s="156"/>
      <c r="I31" s="156"/>
      <c r="J31" s="156"/>
      <c r="K31" s="156"/>
      <c r="L31" s="156"/>
      <c r="M31" s="156"/>
      <c r="N31" s="156"/>
      <c r="O31" s="156"/>
      <c r="P31" s="156"/>
      <c r="Q31" s="156"/>
      <c r="R31" s="44" t="str">
        <f>IF(K31&lt;0.3, "", IF(K31&lt;3.9,"faible", IF(K31&lt;8.9, "modéré","elevé")))</f>
        <v/>
      </c>
    </row>
    <row r="32" spans="1:18" s="59" customFormat="1" ht="15.5" x14ac:dyDescent="0.35">
      <c r="A32" s="56" t="s">
        <v>118</v>
      </c>
      <c r="B32" s="50"/>
      <c r="C32" s="51"/>
      <c r="D32" s="57"/>
      <c r="E32" s="57"/>
      <c r="F32" s="1"/>
      <c r="G32" s="58"/>
      <c r="H32" s="36">
        <f>F32*G32</f>
        <v>0</v>
      </c>
      <c r="I32" s="57"/>
      <c r="J32" s="50"/>
      <c r="K32" s="36">
        <f>H32*J32</f>
        <v>0</v>
      </c>
      <c r="L32" s="64" t="str">
        <f>IF(K32&lt;0.3, "", IF(K32&lt;3.9,"Faible", IF(K32&lt;8.9, "Modéré","Elevé")))</f>
        <v/>
      </c>
      <c r="M32" s="57"/>
      <c r="N32" s="57"/>
      <c r="O32" s="57"/>
      <c r="P32" s="57"/>
      <c r="Q32" s="1"/>
    </row>
    <row r="33" spans="1:18" ht="15.5" x14ac:dyDescent="0.35">
      <c r="A33" s="54" t="s">
        <v>119</v>
      </c>
      <c r="B33" s="50"/>
      <c r="C33" s="60"/>
      <c r="D33" s="60"/>
      <c r="E33" s="51"/>
      <c r="F33" s="58"/>
      <c r="G33" s="58"/>
      <c r="H33" s="36">
        <f t="shared" ref="H33" si="7">F33*G33</f>
        <v>0</v>
      </c>
      <c r="I33" s="55"/>
      <c r="J33" s="55"/>
      <c r="K33" s="36">
        <f>H33*J33</f>
        <v>0</v>
      </c>
      <c r="L33" s="64" t="str">
        <f>IF(K33&lt;0.3, "", IF(K33&lt;3.9,"Faible", IF(K33&lt;8.9, "Modéré","Elevé")))</f>
        <v/>
      </c>
      <c r="M33" s="53"/>
      <c r="N33" s="1"/>
      <c r="O33" s="1"/>
      <c r="P33" s="1"/>
      <c r="Q33" s="1"/>
    </row>
    <row r="34" spans="1:18" x14ac:dyDescent="0.35">
      <c r="A34" s="155" t="s">
        <v>122</v>
      </c>
      <c r="B34" s="156"/>
      <c r="C34" s="156"/>
      <c r="D34" s="156"/>
      <c r="E34" s="156"/>
      <c r="F34" s="156"/>
      <c r="G34" s="156"/>
      <c r="H34" s="156"/>
      <c r="I34" s="156"/>
      <c r="J34" s="156"/>
      <c r="K34" s="156"/>
      <c r="L34" s="156"/>
      <c r="M34" s="156"/>
      <c r="N34" s="156"/>
      <c r="O34" s="156"/>
      <c r="P34" s="156"/>
      <c r="Q34" s="156"/>
      <c r="R34" s="44" t="str">
        <f>IF(K34&lt;0.3, "", IF(K34&lt;3.9,"faible", IF(K34&lt;8.9, "modéré","elevé")))</f>
        <v/>
      </c>
    </row>
    <row r="35" spans="1:18" ht="14.25" customHeight="1" x14ac:dyDescent="0.35">
      <c r="A35" s="53" t="s">
        <v>222</v>
      </c>
      <c r="B35" s="50"/>
      <c r="C35" s="52"/>
      <c r="D35" s="52"/>
      <c r="E35" s="51"/>
      <c r="F35" s="1"/>
      <c r="G35" s="1"/>
      <c r="H35" s="36">
        <f t="shared" si="5"/>
        <v>0</v>
      </c>
      <c r="I35" s="52"/>
      <c r="J35" s="50"/>
      <c r="K35" s="36">
        <f>H35*J35</f>
        <v>0</v>
      </c>
      <c r="L35" s="64" t="str">
        <f t="shared" si="2"/>
        <v/>
      </c>
      <c r="M35" s="53"/>
      <c r="N35" s="1"/>
      <c r="O35" s="1"/>
      <c r="P35" s="1"/>
      <c r="Q35" s="1"/>
    </row>
    <row r="36" spans="1:18" ht="14.25" customHeight="1" x14ac:dyDescent="0.35">
      <c r="A36" s="53" t="s">
        <v>22</v>
      </c>
      <c r="B36" s="50"/>
      <c r="C36" s="52"/>
      <c r="D36" s="52"/>
      <c r="E36" s="51"/>
      <c r="F36" s="1"/>
      <c r="G36" s="1"/>
      <c r="H36" s="36">
        <f t="shared" si="5"/>
        <v>0</v>
      </c>
      <c r="I36" s="52"/>
      <c r="J36" s="50"/>
      <c r="K36" s="36">
        <f>H36*J36</f>
        <v>0</v>
      </c>
      <c r="L36" s="64" t="str">
        <f t="shared" si="2"/>
        <v/>
      </c>
      <c r="M36" s="53"/>
      <c r="N36" s="1"/>
      <c r="O36" s="1"/>
      <c r="P36" s="1"/>
      <c r="Q36" s="1"/>
    </row>
    <row r="37" spans="1:18" ht="14.25" customHeight="1" x14ac:dyDescent="0.35">
      <c r="A37" s="53" t="s">
        <v>19</v>
      </c>
      <c r="B37" s="50"/>
      <c r="C37" s="52"/>
      <c r="D37" s="52"/>
      <c r="E37" s="51"/>
      <c r="F37" s="1"/>
      <c r="G37" s="1"/>
      <c r="H37" s="36">
        <f t="shared" si="5"/>
        <v>0</v>
      </c>
      <c r="I37" s="52"/>
      <c r="J37" s="50"/>
      <c r="K37" s="36">
        <f>H37*J37</f>
        <v>0</v>
      </c>
      <c r="L37" s="64" t="str">
        <f t="shared" si="2"/>
        <v/>
      </c>
      <c r="M37" s="53"/>
      <c r="N37" s="1"/>
      <c r="O37" s="1"/>
      <c r="P37" s="1"/>
      <c r="Q37" s="1"/>
    </row>
    <row r="38" spans="1:18" ht="14.25" customHeight="1" x14ac:dyDescent="0.35">
      <c r="A38" s="53" t="s">
        <v>187</v>
      </c>
      <c r="B38" s="50"/>
      <c r="C38" s="52"/>
      <c r="D38" s="52"/>
      <c r="E38" s="51"/>
      <c r="F38" s="1"/>
      <c r="G38" s="1"/>
      <c r="H38" s="36"/>
      <c r="I38" s="52"/>
      <c r="J38" s="50"/>
      <c r="K38" s="36"/>
      <c r="L38" s="64"/>
      <c r="M38" s="53"/>
      <c r="N38" s="1"/>
      <c r="O38" s="1"/>
      <c r="P38" s="1"/>
      <c r="Q38" s="1"/>
    </row>
    <row r="39" spans="1:18" ht="14.25" customHeight="1" x14ac:dyDescent="0.35">
      <c r="A39" s="53" t="s">
        <v>188</v>
      </c>
      <c r="B39" s="50"/>
      <c r="C39" s="52"/>
      <c r="D39" s="52"/>
      <c r="E39" s="51"/>
      <c r="F39" s="1"/>
      <c r="G39" s="1"/>
      <c r="H39" s="36">
        <f t="shared" si="5"/>
        <v>0</v>
      </c>
      <c r="I39" s="52"/>
      <c r="J39" s="50"/>
      <c r="K39" s="36">
        <f>H39*J39</f>
        <v>0</v>
      </c>
      <c r="L39" s="64" t="str">
        <f t="shared" si="2"/>
        <v/>
      </c>
      <c r="M39" s="53"/>
      <c r="N39" s="1"/>
      <c r="O39" s="1"/>
      <c r="P39" s="1"/>
      <c r="Q39" s="1"/>
    </row>
    <row r="40" spans="1:18" ht="24" customHeight="1" x14ac:dyDescent="0.35">
      <c r="A40" s="53" t="s">
        <v>6</v>
      </c>
      <c r="B40" s="50"/>
      <c r="C40" s="52"/>
      <c r="D40" s="52"/>
      <c r="E40" s="51"/>
      <c r="F40" s="1"/>
      <c r="G40" s="1"/>
      <c r="H40" s="36"/>
      <c r="I40" s="52"/>
      <c r="J40" s="50"/>
      <c r="K40" s="36"/>
      <c r="L40" s="64"/>
      <c r="M40" s="53"/>
      <c r="N40" s="1"/>
      <c r="O40" s="1"/>
      <c r="P40" s="1"/>
      <c r="Q40" s="1"/>
    </row>
    <row r="41" spans="1:18" ht="15.5" x14ac:dyDescent="0.35">
      <c r="A41" s="53" t="s">
        <v>192</v>
      </c>
      <c r="B41" s="50"/>
      <c r="C41" s="52"/>
      <c r="D41" s="52"/>
      <c r="E41" s="51"/>
      <c r="F41" s="1"/>
      <c r="G41" s="1"/>
      <c r="H41" s="36">
        <f t="shared" si="5"/>
        <v>0</v>
      </c>
      <c r="I41" s="52"/>
      <c r="J41" s="50"/>
      <c r="K41" s="36">
        <f>H41*J41</f>
        <v>0</v>
      </c>
      <c r="L41" s="64" t="str">
        <f t="shared" si="2"/>
        <v/>
      </c>
      <c r="M41" s="53"/>
      <c r="N41" s="1"/>
      <c r="O41" s="1"/>
      <c r="P41" s="1"/>
      <c r="Q41" s="1"/>
    </row>
    <row r="42" spans="1:18" ht="15" customHeight="1" x14ac:dyDescent="0.35">
      <c r="A42" s="154" t="s">
        <v>20</v>
      </c>
      <c r="B42" s="154"/>
      <c r="C42" s="154"/>
      <c r="D42" s="154"/>
      <c r="E42" s="154"/>
      <c r="F42" s="154"/>
      <c r="G42" s="154"/>
      <c r="H42" s="154"/>
      <c r="I42" s="154"/>
      <c r="J42" s="154"/>
      <c r="K42" s="154"/>
      <c r="L42" s="154"/>
      <c r="M42" s="154"/>
      <c r="N42" s="154"/>
      <c r="O42" s="154"/>
      <c r="P42" s="154"/>
      <c r="Q42" s="154"/>
      <c r="R42" s="44" t="str">
        <f>IF(K42&lt;0.3, "", IF(K42&lt;3.9,"faible", IF(K42&lt;8.9, "modéré","elevé")))</f>
        <v/>
      </c>
    </row>
    <row r="43" spans="1:18" ht="15.5" x14ac:dyDescent="0.35">
      <c r="A43" s="49"/>
      <c r="B43" s="50"/>
      <c r="C43" s="52"/>
      <c r="D43" s="52"/>
      <c r="E43" s="51"/>
      <c r="F43" s="1"/>
      <c r="G43" s="1"/>
      <c r="H43" s="36">
        <f t="shared" ref="H43" si="8">F43*G43</f>
        <v>0</v>
      </c>
      <c r="I43" s="52"/>
      <c r="J43" s="50"/>
      <c r="K43" s="36">
        <f>H43*J43</f>
        <v>0</v>
      </c>
      <c r="L43" s="64" t="str">
        <f t="shared" si="2"/>
        <v/>
      </c>
      <c r="M43" s="53"/>
      <c r="N43" s="1"/>
      <c r="O43" s="1"/>
      <c r="P43" s="1"/>
      <c r="Q43" s="1"/>
    </row>
    <row r="44" spans="1:18" x14ac:dyDescent="0.35">
      <c r="A44" s="155" t="s">
        <v>120</v>
      </c>
      <c r="B44" s="156"/>
      <c r="C44" s="156"/>
      <c r="D44" s="156"/>
      <c r="E44" s="156"/>
      <c r="F44" s="156"/>
      <c r="G44" s="156"/>
      <c r="H44" s="156"/>
      <c r="I44" s="156"/>
      <c r="J44" s="156"/>
      <c r="K44" s="156"/>
      <c r="L44" s="156"/>
      <c r="M44" s="156"/>
      <c r="N44" s="156"/>
      <c r="O44" s="156"/>
      <c r="P44" s="156"/>
      <c r="Q44" s="156"/>
      <c r="R44" s="44" t="str">
        <f>IF(K44&lt;0.3, "", IF(K44&lt;3.9,"faible", IF(K44&lt;8.9, "modéré","elevé")))</f>
        <v/>
      </c>
    </row>
    <row r="45" spans="1:18" ht="15.5" x14ac:dyDescent="0.35">
      <c r="A45" s="53" t="s">
        <v>189</v>
      </c>
      <c r="B45" s="50"/>
      <c r="C45" s="52"/>
      <c r="D45" s="52"/>
      <c r="E45" s="51"/>
      <c r="F45" s="1"/>
      <c r="G45" s="1"/>
      <c r="H45" s="36">
        <f t="shared" ref="H45:H47" si="9">F45*G45</f>
        <v>0</v>
      </c>
      <c r="I45" s="52"/>
      <c r="J45" s="50"/>
      <c r="K45" s="36">
        <f t="shared" ref="K45:K47" si="10">H45*J45</f>
        <v>0</v>
      </c>
      <c r="L45" s="64" t="str">
        <f t="shared" si="2"/>
        <v/>
      </c>
      <c r="M45" s="53"/>
      <c r="N45" s="1"/>
      <c r="O45" s="1"/>
      <c r="P45" s="1"/>
      <c r="Q45" s="1"/>
    </row>
    <row r="46" spans="1:18" ht="15.5" x14ac:dyDescent="0.35">
      <c r="A46" s="53" t="s">
        <v>190</v>
      </c>
      <c r="B46" s="50"/>
      <c r="C46" s="52"/>
      <c r="D46" s="52"/>
      <c r="E46" s="51"/>
      <c r="F46" s="1"/>
      <c r="G46" s="1"/>
      <c r="H46" s="36">
        <f t="shared" si="9"/>
        <v>0</v>
      </c>
      <c r="I46" s="52"/>
      <c r="J46" s="50"/>
      <c r="K46" s="36">
        <f t="shared" si="10"/>
        <v>0</v>
      </c>
      <c r="L46" s="64" t="str">
        <f t="shared" si="2"/>
        <v/>
      </c>
      <c r="M46" s="53"/>
      <c r="N46" s="1"/>
      <c r="O46" s="1"/>
      <c r="P46" s="1"/>
      <c r="Q46" s="1"/>
    </row>
    <row r="47" spans="1:18" ht="15.5" x14ac:dyDescent="0.35">
      <c r="A47" s="53" t="s">
        <v>191</v>
      </c>
      <c r="B47" s="50"/>
      <c r="C47" s="52"/>
      <c r="D47" s="52"/>
      <c r="E47" s="51"/>
      <c r="F47" s="1"/>
      <c r="G47" s="1"/>
      <c r="H47" s="36">
        <f t="shared" si="9"/>
        <v>0</v>
      </c>
      <c r="I47" s="52"/>
      <c r="J47" s="50"/>
      <c r="K47" s="36">
        <f t="shared" si="10"/>
        <v>0</v>
      </c>
      <c r="L47" s="64" t="str">
        <f t="shared" si="2"/>
        <v/>
      </c>
      <c r="M47" s="53"/>
      <c r="N47" s="1"/>
      <c r="O47" s="1"/>
      <c r="P47" s="1"/>
      <c r="Q47" s="1"/>
    </row>
    <row r="48" spans="1:18" ht="15" customHeight="1" x14ac:dyDescent="0.35">
      <c r="A48" s="154" t="s">
        <v>15</v>
      </c>
      <c r="B48" s="154"/>
      <c r="C48" s="154"/>
      <c r="D48" s="154"/>
      <c r="E48" s="154"/>
      <c r="F48" s="154"/>
      <c r="G48" s="154"/>
      <c r="H48" s="154"/>
      <c r="I48" s="154"/>
      <c r="J48" s="154"/>
      <c r="K48" s="154"/>
      <c r="L48" s="154"/>
      <c r="M48" s="154"/>
      <c r="N48" s="154"/>
      <c r="O48" s="154"/>
      <c r="P48" s="154"/>
      <c r="Q48" s="154"/>
      <c r="R48" s="44" t="str">
        <f>IF(K48&lt;0.3, "", IF(K48&lt;3.9,"faible", IF(K48&lt;8.9, "modéré","elevé")))</f>
        <v/>
      </c>
    </row>
    <row r="49" spans="1:17" s="59" customFormat="1" ht="15.5" x14ac:dyDescent="0.35">
      <c r="A49" s="62" t="s">
        <v>121</v>
      </c>
      <c r="B49" s="50"/>
      <c r="C49" s="57"/>
      <c r="D49" s="57"/>
      <c r="E49" s="57"/>
      <c r="F49" s="1"/>
      <c r="G49" s="1"/>
      <c r="H49" s="36">
        <f t="shared" ref="H49:H50" si="11">F49*G49</f>
        <v>0</v>
      </c>
      <c r="I49" s="57"/>
      <c r="J49" s="61"/>
      <c r="K49" s="36">
        <f>H49*J49</f>
        <v>0</v>
      </c>
      <c r="L49" s="64" t="str">
        <f t="shared" si="2"/>
        <v/>
      </c>
      <c r="M49" s="57"/>
      <c r="N49" s="57"/>
      <c r="O49" s="57"/>
      <c r="P49" s="57"/>
      <c r="Q49" s="1"/>
    </row>
    <row r="50" spans="1:17" ht="15" customHeight="1" x14ac:dyDescent="0.35">
      <c r="A50" s="62"/>
      <c r="B50" s="50"/>
      <c r="C50" s="52"/>
      <c r="D50" s="52"/>
      <c r="E50" s="51"/>
      <c r="F50" s="1"/>
      <c r="G50" s="1"/>
      <c r="H50" s="36">
        <f t="shared" si="11"/>
        <v>0</v>
      </c>
      <c r="I50" s="52"/>
      <c r="J50" s="50"/>
      <c r="K50" s="36">
        <f>H50*J50</f>
        <v>0</v>
      </c>
      <c r="L50" s="64" t="str">
        <f t="shared" si="2"/>
        <v/>
      </c>
      <c r="M50" s="53"/>
      <c r="N50" s="1"/>
      <c r="O50" s="1"/>
      <c r="P50" s="1"/>
      <c r="Q50" s="1"/>
    </row>
    <row r="51" spans="1:17" x14ac:dyDescent="0.35">
      <c r="G51" s="63"/>
    </row>
  </sheetData>
  <sheetProtection formatCells="0" formatColumns="0" formatRows="0" insertColumns="0" insertRows="0" deleteRows="0" sort="0" autoFilter="0"/>
  <autoFilter ref="A6:Z50"/>
  <mergeCells count="32">
    <mergeCell ref="A1:Q1"/>
    <mergeCell ref="A2:J2"/>
    <mergeCell ref="L2:Q2"/>
    <mergeCell ref="A3:J3"/>
    <mergeCell ref="L3:Q3"/>
    <mergeCell ref="A4:K4"/>
    <mergeCell ref="M4:Q4"/>
    <mergeCell ref="A5:A6"/>
    <mergeCell ref="B5:B6"/>
    <mergeCell ref="C5:C6"/>
    <mergeCell ref="D5:D6"/>
    <mergeCell ref="E5:E6"/>
    <mergeCell ref="P5:P6"/>
    <mergeCell ref="Q5:Q6"/>
    <mergeCell ref="A48:Q48"/>
    <mergeCell ref="A14:Q14"/>
    <mergeCell ref="A24:Q24"/>
    <mergeCell ref="A31:Q31"/>
    <mergeCell ref="A34:Q34"/>
    <mergeCell ref="A42:Q42"/>
    <mergeCell ref="A44:Q44"/>
    <mergeCell ref="A7:Q7"/>
    <mergeCell ref="G5:G6"/>
    <mergeCell ref="H5:H6"/>
    <mergeCell ref="I5:I6"/>
    <mergeCell ref="J5:J6"/>
    <mergeCell ref="K5:K6"/>
    <mergeCell ref="L5:L6"/>
    <mergeCell ref="F5:F6"/>
    <mergeCell ref="M5:M6"/>
    <mergeCell ref="N5:N6"/>
    <mergeCell ref="O5:O6"/>
  </mergeCells>
  <conditionalFormatting sqref="H8 H10:H13">
    <cfRule type="cellIs" dxfId="311" priority="83" operator="between">
      <formula>9</formula>
      <formula>16</formula>
    </cfRule>
    <cfRule type="cellIs" dxfId="310" priority="84" operator="between">
      <formula>4</formula>
      <formula>8</formula>
    </cfRule>
    <cfRule type="cellIs" dxfId="309" priority="85" operator="between">
      <formula>1</formula>
      <formula>3</formula>
    </cfRule>
  </conditionalFormatting>
  <conditionalFormatting sqref="K8:K13">
    <cfRule type="cellIs" dxfId="308" priority="80" operator="between">
      <formula>9</formula>
      <formula>16</formula>
    </cfRule>
    <cfRule type="cellIs" dxfId="307" priority="81" operator="between">
      <formula>4</formula>
      <formula>8.9</formula>
    </cfRule>
    <cfRule type="cellIs" dxfId="306" priority="82" operator="between">
      <formula>1</formula>
      <formula>3.9</formula>
    </cfRule>
  </conditionalFormatting>
  <conditionalFormatting sqref="K15:K18">
    <cfRule type="cellIs" dxfId="305" priority="77" operator="between">
      <formula>9</formula>
      <formula>16</formula>
    </cfRule>
    <cfRule type="cellIs" dxfId="304" priority="78" operator="between">
      <formula>4</formula>
      <formula>8.9</formula>
    </cfRule>
    <cfRule type="cellIs" dxfId="303" priority="79" operator="between">
      <formula>1</formula>
      <formula>3.9</formula>
    </cfRule>
  </conditionalFormatting>
  <conditionalFormatting sqref="K20:K23">
    <cfRule type="cellIs" dxfId="302" priority="74" operator="between">
      <formula>9</formula>
      <formula>16</formula>
    </cfRule>
    <cfRule type="cellIs" dxfId="301" priority="75" operator="between">
      <formula>4</formula>
      <formula>8.9</formula>
    </cfRule>
    <cfRule type="cellIs" dxfId="300" priority="76" operator="between">
      <formula>1</formula>
      <formula>3.9</formula>
    </cfRule>
  </conditionalFormatting>
  <conditionalFormatting sqref="K25:K30">
    <cfRule type="cellIs" dxfId="299" priority="71" operator="between">
      <formula>9</formula>
      <formula>16</formula>
    </cfRule>
    <cfRule type="cellIs" dxfId="298" priority="72" operator="between">
      <formula>4</formula>
      <formula>8.9</formula>
    </cfRule>
    <cfRule type="cellIs" dxfId="297" priority="73" operator="between">
      <formula>1</formula>
      <formula>3.9</formula>
    </cfRule>
  </conditionalFormatting>
  <conditionalFormatting sqref="K35:K41">
    <cfRule type="cellIs" dxfId="296" priority="68" operator="between">
      <formula>9</formula>
      <formula>16</formula>
    </cfRule>
    <cfRule type="cellIs" dxfId="295" priority="69" operator="between">
      <formula>4</formula>
      <formula>8.9</formula>
    </cfRule>
    <cfRule type="cellIs" dxfId="294" priority="70" operator="between">
      <formula>1</formula>
      <formula>3.9</formula>
    </cfRule>
  </conditionalFormatting>
  <conditionalFormatting sqref="K43">
    <cfRule type="cellIs" dxfId="293" priority="65" operator="between">
      <formula>9</formula>
      <formula>16</formula>
    </cfRule>
    <cfRule type="cellIs" dxfId="292" priority="66" operator="between">
      <formula>4</formula>
      <formula>8.9</formula>
    </cfRule>
    <cfRule type="cellIs" dxfId="291" priority="67" operator="between">
      <formula>1</formula>
      <formula>3.9</formula>
    </cfRule>
  </conditionalFormatting>
  <conditionalFormatting sqref="K32:K33">
    <cfRule type="cellIs" dxfId="290" priority="62" operator="between">
      <formula>9</formula>
      <formula>16</formula>
    </cfRule>
    <cfRule type="cellIs" dxfId="289" priority="63" operator="between">
      <formula>4</formula>
      <formula>8.9</formula>
    </cfRule>
    <cfRule type="cellIs" dxfId="288" priority="64" operator="between">
      <formula>1</formula>
      <formula>3.9</formula>
    </cfRule>
  </conditionalFormatting>
  <conditionalFormatting sqref="K45:K47">
    <cfRule type="cellIs" dxfId="287" priority="59" operator="between">
      <formula>9</formula>
      <formula>16</formula>
    </cfRule>
    <cfRule type="cellIs" dxfId="286" priority="60" operator="between">
      <formula>4</formula>
      <formula>8.9</formula>
    </cfRule>
    <cfRule type="cellIs" dxfId="285" priority="61" operator="between">
      <formula>1</formula>
      <formula>3.9</formula>
    </cfRule>
  </conditionalFormatting>
  <conditionalFormatting sqref="L8:L13">
    <cfRule type="containsText" dxfId="284" priority="56" operator="containsText" text="Elevé">
      <formula>NOT(ISERROR(SEARCH("Elevé",L8)))</formula>
    </cfRule>
    <cfRule type="containsText" dxfId="283" priority="57" operator="containsText" text="Modéré">
      <formula>NOT(ISERROR(SEARCH("Modéré",L8)))</formula>
    </cfRule>
    <cfRule type="containsText" dxfId="282" priority="58" operator="containsText" text="Faible">
      <formula>NOT(ISERROR(SEARCH("Faible",L8)))</formula>
    </cfRule>
  </conditionalFormatting>
  <conditionalFormatting sqref="H15:H18">
    <cfRule type="cellIs" dxfId="281" priority="53" operator="between">
      <formula>9</formula>
      <formula>16</formula>
    </cfRule>
    <cfRule type="cellIs" dxfId="280" priority="54" operator="between">
      <formula>4</formula>
      <formula>8</formula>
    </cfRule>
    <cfRule type="cellIs" dxfId="279" priority="55" operator="between">
      <formula>1</formula>
      <formula>3</formula>
    </cfRule>
  </conditionalFormatting>
  <conditionalFormatting sqref="H20:H23">
    <cfRule type="cellIs" dxfId="278" priority="50" operator="between">
      <formula>9</formula>
      <formula>16</formula>
    </cfRule>
    <cfRule type="cellIs" dxfId="277" priority="51" operator="between">
      <formula>4</formula>
      <formula>8</formula>
    </cfRule>
    <cfRule type="cellIs" dxfId="276" priority="52" operator="between">
      <formula>1</formula>
      <formula>3</formula>
    </cfRule>
  </conditionalFormatting>
  <conditionalFormatting sqref="H25:H30">
    <cfRule type="cellIs" dxfId="275" priority="47" operator="between">
      <formula>9</formula>
      <formula>16</formula>
    </cfRule>
    <cfRule type="cellIs" dxfId="274" priority="48" operator="between">
      <formula>4</formula>
      <formula>8</formula>
    </cfRule>
    <cfRule type="cellIs" dxfId="273" priority="49" operator="between">
      <formula>1</formula>
      <formula>3</formula>
    </cfRule>
  </conditionalFormatting>
  <conditionalFormatting sqref="H35:H41">
    <cfRule type="cellIs" dxfId="272" priority="44" operator="between">
      <formula>9</formula>
      <formula>16</formula>
    </cfRule>
    <cfRule type="cellIs" dxfId="271" priority="45" operator="between">
      <formula>4</formula>
      <formula>8</formula>
    </cfRule>
    <cfRule type="cellIs" dxfId="270" priority="46" operator="between">
      <formula>1</formula>
      <formula>3</formula>
    </cfRule>
  </conditionalFormatting>
  <conditionalFormatting sqref="H43">
    <cfRule type="cellIs" dxfId="269" priority="41" operator="between">
      <formula>9</formula>
      <formula>16</formula>
    </cfRule>
    <cfRule type="cellIs" dxfId="268" priority="42" operator="between">
      <formula>4</formula>
      <formula>8</formula>
    </cfRule>
    <cfRule type="cellIs" dxfId="267" priority="43" operator="between">
      <formula>1</formula>
      <formula>3</formula>
    </cfRule>
  </conditionalFormatting>
  <conditionalFormatting sqref="H32:H33">
    <cfRule type="cellIs" dxfId="266" priority="38" operator="between">
      <formula>9</formula>
      <formula>16</formula>
    </cfRule>
    <cfRule type="cellIs" dxfId="265" priority="39" operator="between">
      <formula>4</formula>
      <formula>8</formula>
    </cfRule>
    <cfRule type="cellIs" dxfId="264" priority="40" operator="between">
      <formula>1</formula>
      <formula>3</formula>
    </cfRule>
  </conditionalFormatting>
  <conditionalFormatting sqref="H45:H47">
    <cfRule type="cellIs" dxfId="263" priority="35" operator="between">
      <formula>9</formula>
      <formula>16</formula>
    </cfRule>
    <cfRule type="cellIs" dxfId="262" priority="36" operator="between">
      <formula>4</formula>
      <formula>8</formula>
    </cfRule>
    <cfRule type="cellIs" dxfId="261" priority="37" operator="between">
      <formula>1</formula>
      <formula>3</formula>
    </cfRule>
  </conditionalFormatting>
  <conditionalFormatting sqref="H49:H50">
    <cfRule type="cellIs" dxfId="260" priority="32" operator="between">
      <formula>9</formula>
      <formula>16</formula>
    </cfRule>
    <cfRule type="cellIs" dxfId="259" priority="33" operator="between">
      <formula>4</formula>
      <formula>8</formula>
    </cfRule>
    <cfRule type="cellIs" dxfId="258" priority="34" operator="between">
      <formula>1</formula>
      <formula>3</formula>
    </cfRule>
  </conditionalFormatting>
  <conditionalFormatting sqref="L15:L18">
    <cfRule type="containsText" dxfId="257" priority="29" operator="containsText" text="Elevé">
      <formula>NOT(ISERROR(SEARCH("Elevé",L15)))</formula>
    </cfRule>
    <cfRule type="containsText" dxfId="256" priority="30" operator="containsText" text="Modéré">
      <formula>NOT(ISERROR(SEARCH("Modéré",L15)))</formula>
    </cfRule>
    <cfRule type="containsText" dxfId="255" priority="31" operator="containsText" text="Faible">
      <formula>NOT(ISERROR(SEARCH("Faible",L15)))</formula>
    </cfRule>
  </conditionalFormatting>
  <conditionalFormatting sqref="L20:L23">
    <cfRule type="containsText" dxfId="254" priority="26" operator="containsText" text="Elevé">
      <formula>NOT(ISERROR(SEARCH("Elevé",L20)))</formula>
    </cfRule>
    <cfRule type="containsText" dxfId="253" priority="27" operator="containsText" text="Modéré">
      <formula>NOT(ISERROR(SEARCH("Modéré",L20)))</formula>
    </cfRule>
    <cfRule type="containsText" dxfId="252" priority="28" operator="containsText" text="Faible">
      <formula>NOT(ISERROR(SEARCH("Faible",L20)))</formula>
    </cfRule>
  </conditionalFormatting>
  <conditionalFormatting sqref="L25:L30">
    <cfRule type="containsText" dxfId="251" priority="23" operator="containsText" text="Elevé">
      <formula>NOT(ISERROR(SEARCH("Elevé",L25)))</formula>
    </cfRule>
    <cfRule type="containsText" dxfId="250" priority="24" operator="containsText" text="Modéré">
      <formula>NOT(ISERROR(SEARCH("Modéré",L25)))</formula>
    </cfRule>
    <cfRule type="containsText" dxfId="249" priority="25" operator="containsText" text="Faible">
      <formula>NOT(ISERROR(SEARCH("Faible",L25)))</formula>
    </cfRule>
  </conditionalFormatting>
  <conditionalFormatting sqref="L35:L41">
    <cfRule type="containsText" dxfId="248" priority="20" operator="containsText" text="Elevé">
      <formula>NOT(ISERROR(SEARCH("Elevé",L35)))</formula>
    </cfRule>
    <cfRule type="containsText" dxfId="247" priority="21" operator="containsText" text="Modéré">
      <formula>NOT(ISERROR(SEARCH("Modéré",L35)))</formula>
    </cfRule>
    <cfRule type="containsText" dxfId="246" priority="22" operator="containsText" text="Faible">
      <formula>NOT(ISERROR(SEARCH("Faible",L35)))</formula>
    </cfRule>
  </conditionalFormatting>
  <conditionalFormatting sqref="L43">
    <cfRule type="containsText" dxfId="245" priority="17" operator="containsText" text="Elevé">
      <formula>NOT(ISERROR(SEARCH("Elevé",L43)))</formula>
    </cfRule>
    <cfRule type="containsText" dxfId="244" priority="18" operator="containsText" text="Modéré">
      <formula>NOT(ISERROR(SEARCH("Modéré",L43)))</formula>
    </cfRule>
    <cfRule type="containsText" dxfId="243" priority="19" operator="containsText" text="Faible">
      <formula>NOT(ISERROR(SEARCH("Faible",L43)))</formula>
    </cfRule>
  </conditionalFormatting>
  <conditionalFormatting sqref="L32:L33">
    <cfRule type="containsText" dxfId="242" priority="14" operator="containsText" text="Elevé">
      <formula>NOT(ISERROR(SEARCH("Elevé",L32)))</formula>
    </cfRule>
    <cfRule type="containsText" dxfId="241" priority="15" operator="containsText" text="Modéré">
      <formula>NOT(ISERROR(SEARCH("Modéré",L32)))</formula>
    </cfRule>
    <cfRule type="containsText" dxfId="240" priority="16" operator="containsText" text="Faible">
      <formula>NOT(ISERROR(SEARCH("Faible",L32)))</formula>
    </cfRule>
  </conditionalFormatting>
  <conditionalFormatting sqref="L45:L47">
    <cfRule type="containsText" dxfId="239" priority="11" operator="containsText" text="Elevé">
      <formula>NOT(ISERROR(SEARCH("Elevé",L45)))</formula>
    </cfRule>
    <cfRule type="containsText" dxfId="238" priority="12" operator="containsText" text="Modéré">
      <formula>NOT(ISERROR(SEARCH("Modéré",L45)))</formula>
    </cfRule>
    <cfRule type="containsText" dxfId="237" priority="13" operator="containsText" text="Faible">
      <formula>NOT(ISERROR(SEARCH("Faible",L45)))</formula>
    </cfRule>
  </conditionalFormatting>
  <conditionalFormatting sqref="L49:L50">
    <cfRule type="containsText" dxfId="236" priority="8" operator="containsText" text="Elevé">
      <formula>NOT(ISERROR(SEARCH("Elevé",L49)))</formula>
    </cfRule>
    <cfRule type="containsText" dxfId="235" priority="9" operator="containsText" text="Modéré">
      <formula>NOT(ISERROR(SEARCH("Modéré",L49)))</formula>
    </cfRule>
    <cfRule type="containsText" dxfId="234" priority="10" operator="containsText" text="Faible">
      <formula>NOT(ISERROR(SEARCH("Faible",L49)))</formula>
    </cfRule>
  </conditionalFormatting>
  <conditionalFormatting sqref="K49:K50">
    <cfRule type="cellIs" dxfId="233" priority="5" operator="between">
      <formula>9</formula>
      <formula>16</formula>
    </cfRule>
    <cfRule type="cellIs" dxfId="232" priority="6" operator="between">
      <formula>4</formula>
      <formula>8.9</formula>
    </cfRule>
    <cfRule type="cellIs" dxfId="231" priority="7" operator="between">
      <formula>1</formula>
      <formula>3.9</formula>
    </cfRule>
  </conditionalFormatting>
  <conditionalFormatting sqref="H9">
    <cfRule type="containsBlanks" priority="1">
      <formula>LEN(TRIM(H9))=0</formula>
    </cfRule>
    <cfRule type="cellIs" dxfId="230" priority="2" operator="between">
      <formula>9</formula>
      <formula>16</formula>
    </cfRule>
    <cfRule type="cellIs" dxfId="229" priority="3" operator="between">
      <formula>4</formula>
      <formula>8</formula>
    </cfRule>
    <cfRule type="cellIs" dxfId="228" priority="4" operator="between">
      <formula>1</formula>
      <formula>3</formula>
    </cfRule>
  </conditionalFormatting>
  <dataValidations count="1">
    <dataValidation type="list" allowBlank="1" showInputMessage="1" showErrorMessage="1" sqref="B49:B50 B15:B18 B20:B23 B8:B13 B35:B41 B43 B32:B33 B45:B47 B25:B30">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'Tableau des critères'!$A$22:$A$25</xm:f>
          </x14:formula1>
          <xm:sqref>J20:J23 J43 J50 J33 J8:J13 J45:J47 J35:J41 J15:J18 J25:J30</xm:sqref>
        </x14:dataValidation>
        <x14:dataValidation type="list" allowBlank="1" showInputMessage="1" showErrorMessage="1">
          <x14:formula1>
            <xm:f>'Tableau des critères'!$A$5:$A$8</xm:f>
          </x14:formula1>
          <xm:sqref>G20:G23 G43 G50 G33 G8:G13 G15:G18 G45:G47 G35:G41 G25:G30</xm:sqref>
        </x14:dataValidation>
        <x14:dataValidation type="list" allowBlank="1" showInputMessage="1" showErrorMessage="1">
          <x14:formula1>
            <xm:f>'Tableau des critères'!$A$12:$A$15</xm:f>
          </x14:formula1>
          <xm:sqref>F20:F23 F43 F50 F33 F8:F13 F15:F18 F45:F47 F35:F41 F25:F30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Zeros="0" zoomScale="80" zoomScaleNormal="80" zoomScaleSheetLayoutView="75" workbookViewId="0">
      <selection activeCell="G5" sqref="G5:I6"/>
    </sheetView>
  </sheetViews>
  <sheetFormatPr baseColWidth="10" defaultColWidth="11.453125" defaultRowHeight="14.5" x14ac:dyDescent="0.35"/>
  <cols>
    <col min="1" max="1" width="50.81640625" style="44" customWidth="1"/>
    <col min="2" max="2" width="7" style="44" customWidth="1"/>
    <col min="3" max="3" width="21" style="44" hidden="1" customWidth="1"/>
    <col min="4" max="4" width="30.453125" style="44" customWidth="1"/>
    <col min="5" max="5" width="30.453125" style="59" customWidth="1"/>
    <col min="6" max="8" width="6.453125" style="44" customWidth="1"/>
    <col min="9" max="9" width="27.453125" style="44" customWidth="1"/>
    <col min="10" max="10" width="6.54296875" style="44" customWidth="1"/>
    <col min="11" max="11" width="6.453125" style="44" hidden="1" customWidth="1"/>
    <col min="12" max="12" width="18" style="44" customWidth="1"/>
    <col min="13" max="13" width="33.7265625" style="44" customWidth="1"/>
    <col min="14" max="14" width="13.453125" style="44" customWidth="1"/>
    <col min="15" max="15" width="15.81640625" style="44" customWidth="1"/>
    <col min="16" max="16" width="14.7265625" style="44" customWidth="1"/>
    <col min="17" max="17" width="19" style="44" customWidth="1"/>
    <col min="18" max="16384" width="11.453125" style="44"/>
  </cols>
  <sheetData>
    <row r="1" spans="1:19" ht="55.5" customHeight="1" x14ac:dyDescent="0.35">
      <c r="A1" s="157" t="s">
        <v>176</v>
      </c>
      <c r="B1" s="157"/>
      <c r="C1" s="157"/>
      <c r="D1" s="157"/>
      <c r="E1" s="157"/>
      <c r="F1" s="157"/>
      <c r="G1" s="157"/>
      <c r="H1" s="157"/>
      <c r="I1" s="157"/>
      <c r="J1" s="157"/>
      <c r="K1" s="157"/>
      <c r="L1" s="157"/>
      <c r="M1" s="157"/>
      <c r="N1" s="157"/>
      <c r="O1" s="157"/>
      <c r="P1" s="157"/>
      <c r="Q1" s="157"/>
    </row>
    <row r="2" spans="1:19" ht="39.75" customHeight="1" x14ac:dyDescent="0.35">
      <c r="A2" s="163" t="s">
        <v>172</v>
      </c>
      <c r="B2" s="163"/>
      <c r="C2" s="163"/>
      <c r="D2" s="163"/>
      <c r="E2" s="163"/>
      <c r="F2" s="163"/>
      <c r="G2" s="163"/>
      <c r="H2" s="163"/>
      <c r="I2" s="163"/>
      <c r="J2" s="163"/>
      <c r="K2" s="68"/>
      <c r="L2" s="147" t="s">
        <v>175</v>
      </c>
      <c r="M2" s="147"/>
      <c r="N2" s="147"/>
      <c r="O2" s="147"/>
      <c r="P2" s="147"/>
      <c r="Q2" s="147"/>
      <c r="R2" s="45"/>
      <c r="S2" s="46"/>
    </row>
    <row r="3" spans="1:19" ht="30" customHeight="1" x14ac:dyDescent="0.35">
      <c r="A3" s="164" t="s">
        <v>173</v>
      </c>
      <c r="B3" s="165"/>
      <c r="C3" s="165"/>
      <c r="D3" s="165"/>
      <c r="E3" s="165"/>
      <c r="F3" s="165"/>
      <c r="G3" s="165"/>
      <c r="H3" s="165"/>
      <c r="I3" s="165"/>
      <c r="J3" s="165"/>
      <c r="K3" s="47"/>
      <c r="L3" s="147" t="s">
        <v>174</v>
      </c>
      <c r="M3" s="147"/>
      <c r="N3" s="147"/>
      <c r="O3" s="147"/>
      <c r="P3" s="147"/>
      <c r="Q3" s="147"/>
      <c r="R3" s="45"/>
      <c r="S3" s="46"/>
    </row>
    <row r="4" spans="1:19" ht="34.5" customHeight="1" x14ac:dyDescent="0.35">
      <c r="A4" s="149" t="s">
        <v>9</v>
      </c>
      <c r="B4" s="150"/>
      <c r="C4" s="150"/>
      <c r="D4" s="150"/>
      <c r="E4" s="150"/>
      <c r="F4" s="150"/>
      <c r="G4" s="150"/>
      <c r="H4" s="150"/>
      <c r="I4" s="150"/>
      <c r="J4" s="150"/>
      <c r="K4" s="151"/>
      <c r="L4" s="81"/>
      <c r="M4" s="160" t="s">
        <v>10</v>
      </c>
      <c r="N4" s="161"/>
      <c r="O4" s="161"/>
      <c r="P4" s="161"/>
      <c r="Q4" s="162"/>
    </row>
    <row r="5" spans="1:19" ht="24" customHeight="1" x14ac:dyDescent="0.35">
      <c r="A5" s="158" t="s">
        <v>130</v>
      </c>
      <c r="B5" s="152" t="s">
        <v>0</v>
      </c>
      <c r="C5" s="159" t="s">
        <v>42</v>
      </c>
      <c r="D5" s="153" t="s">
        <v>129</v>
      </c>
      <c r="E5" s="153" t="s">
        <v>44</v>
      </c>
      <c r="F5" s="152" t="s">
        <v>115</v>
      </c>
      <c r="G5" s="152" t="s">
        <v>1</v>
      </c>
      <c r="H5" s="152" t="s">
        <v>21</v>
      </c>
      <c r="I5" s="153" t="s">
        <v>8</v>
      </c>
      <c r="J5" s="152" t="s">
        <v>23</v>
      </c>
      <c r="K5" s="152" t="s">
        <v>145</v>
      </c>
      <c r="L5" s="153" t="s">
        <v>180</v>
      </c>
      <c r="M5" s="148" t="s">
        <v>2</v>
      </c>
      <c r="N5" s="148" t="s">
        <v>11</v>
      </c>
      <c r="O5" s="148" t="s">
        <v>197</v>
      </c>
      <c r="P5" s="148" t="s">
        <v>198</v>
      </c>
      <c r="Q5" s="148" t="s">
        <v>144</v>
      </c>
    </row>
    <row r="6" spans="1:19" ht="60.75" customHeight="1" x14ac:dyDescent="0.35">
      <c r="A6" s="158"/>
      <c r="B6" s="152"/>
      <c r="C6" s="159"/>
      <c r="D6" s="153"/>
      <c r="E6" s="153"/>
      <c r="F6" s="152"/>
      <c r="G6" s="152"/>
      <c r="H6" s="152"/>
      <c r="I6" s="153"/>
      <c r="J6" s="152"/>
      <c r="K6" s="152"/>
      <c r="L6" s="153"/>
      <c r="M6" s="148"/>
      <c r="N6" s="148"/>
      <c r="O6" s="148"/>
      <c r="P6" s="148"/>
      <c r="Q6" s="148"/>
    </row>
    <row r="7" spans="1:19" x14ac:dyDescent="0.35">
      <c r="A7" s="154" t="s">
        <v>5</v>
      </c>
      <c r="B7" s="154"/>
      <c r="C7" s="154"/>
      <c r="D7" s="154"/>
      <c r="E7" s="154"/>
      <c r="F7" s="154"/>
      <c r="G7" s="154"/>
      <c r="H7" s="154"/>
      <c r="I7" s="154"/>
      <c r="J7" s="154"/>
      <c r="K7" s="154"/>
      <c r="L7" s="154"/>
      <c r="M7" s="154"/>
      <c r="N7" s="154"/>
      <c r="O7" s="154"/>
      <c r="P7" s="154"/>
      <c r="Q7" s="154"/>
      <c r="R7" s="44" t="str">
        <f>IF(K7&lt;0.3, "", IF(K7&lt;3.9,"faible", IF(K7&lt;8.9, "modéré","elevé")))</f>
        <v/>
      </c>
    </row>
    <row r="8" spans="1:19" ht="15.5" x14ac:dyDescent="0.35">
      <c r="A8" s="49" t="s">
        <v>4</v>
      </c>
      <c r="B8" s="50"/>
      <c r="C8" s="50"/>
      <c r="D8" s="50"/>
      <c r="E8" s="51"/>
      <c r="F8" s="1"/>
      <c r="G8" s="1"/>
      <c r="H8" s="36">
        <f>F8*G8</f>
        <v>0</v>
      </c>
      <c r="I8" s="52"/>
      <c r="J8" s="50"/>
      <c r="K8" s="36">
        <f t="shared" ref="K8:K13" si="0">H8*J8</f>
        <v>0</v>
      </c>
      <c r="L8" s="64" t="str">
        <f>IF(K8&lt;0.3, "", IF(K8&lt;3.9,"Faible", IF(K8&lt;8.9, "Modéré","Elevé")))</f>
        <v/>
      </c>
      <c r="M8" s="53"/>
      <c r="N8" s="1"/>
      <c r="O8" s="1"/>
      <c r="P8" s="1"/>
      <c r="Q8" s="1"/>
    </row>
    <row r="9" spans="1:19" ht="15.5" x14ac:dyDescent="0.35">
      <c r="A9" s="54" t="s">
        <v>179</v>
      </c>
      <c r="B9" s="50"/>
      <c r="C9" s="52"/>
      <c r="D9" s="52"/>
      <c r="E9" s="51"/>
      <c r="F9" s="1"/>
      <c r="G9" s="1"/>
      <c r="H9" s="36">
        <f>F9*G9</f>
        <v>0</v>
      </c>
      <c r="I9" s="52"/>
      <c r="J9" s="50"/>
      <c r="K9" s="36">
        <f t="shared" si="0"/>
        <v>0</v>
      </c>
      <c r="L9" s="64" t="str">
        <f>IF(K9&lt;0.3, "", IF(K9&lt;3.9,"Faible", IF(K9&lt;8.9, "Modéré","Elevé")))</f>
        <v/>
      </c>
      <c r="M9" s="53"/>
      <c r="N9" s="1"/>
      <c r="O9" s="1"/>
      <c r="P9" s="1"/>
      <c r="Q9" s="1"/>
    </row>
    <row r="10" spans="1:19" ht="15" customHeight="1" x14ac:dyDescent="0.35">
      <c r="A10" s="49" t="s">
        <v>3</v>
      </c>
      <c r="B10" s="50"/>
      <c r="C10" s="52"/>
      <c r="D10" s="52"/>
      <c r="E10" s="51"/>
      <c r="F10" s="1"/>
      <c r="G10" s="1"/>
      <c r="H10" s="36">
        <f t="shared" ref="H10:H13" si="1">F10*G10</f>
        <v>0</v>
      </c>
      <c r="I10" s="52"/>
      <c r="J10" s="50"/>
      <c r="K10" s="36">
        <f t="shared" si="0"/>
        <v>0</v>
      </c>
      <c r="L10" s="64" t="str">
        <f t="shared" ref="L10:L50" si="2">IF(K10&lt;0.3, "", IF(K10&lt;3.9,"Faible", IF(K10&lt;8.9, "Modéré","Elevé")))</f>
        <v/>
      </c>
      <c r="M10" s="53"/>
      <c r="N10" s="1"/>
      <c r="O10" s="1"/>
      <c r="P10" s="1"/>
      <c r="Q10" s="1"/>
    </row>
    <row r="11" spans="1:19" ht="29.25" customHeight="1" x14ac:dyDescent="0.35">
      <c r="A11" s="49" t="s">
        <v>199</v>
      </c>
      <c r="B11" s="50"/>
      <c r="C11" s="52"/>
      <c r="D11" s="52"/>
      <c r="E11" s="51"/>
      <c r="F11" s="1"/>
      <c r="G11" s="1"/>
      <c r="H11" s="36">
        <f t="shared" si="1"/>
        <v>0</v>
      </c>
      <c r="I11" s="52"/>
      <c r="J11" s="50"/>
      <c r="K11" s="36">
        <f t="shared" si="0"/>
        <v>0</v>
      </c>
      <c r="L11" s="64" t="str">
        <f t="shared" si="2"/>
        <v/>
      </c>
      <c r="M11" s="53"/>
      <c r="N11" s="1"/>
      <c r="O11" s="1"/>
      <c r="P11" s="1"/>
      <c r="Q11" s="1"/>
    </row>
    <row r="12" spans="1:19" ht="15.5" x14ac:dyDescent="0.35">
      <c r="A12" s="49" t="s">
        <v>17</v>
      </c>
      <c r="B12" s="50"/>
      <c r="C12" s="52"/>
      <c r="D12" s="52"/>
      <c r="E12" s="51"/>
      <c r="F12" s="1"/>
      <c r="G12" s="1"/>
      <c r="H12" s="36">
        <f t="shared" si="1"/>
        <v>0</v>
      </c>
      <c r="I12" s="52"/>
      <c r="J12" s="50"/>
      <c r="K12" s="36">
        <f t="shared" si="0"/>
        <v>0</v>
      </c>
      <c r="L12" s="64" t="str">
        <f t="shared" si="2"/>
        <v/>
      </c>
      <c r="M12" s="53"/>
      <c r="N12" s="1"/>
      <c r="O12" s="1"/>
      <c r="P12" s="1"/>
      <c r="Q12" s="1"/>
    </row>
    <row r="13" spans="1:19" ht="15.5" x14ac:dyDescent="0.35">
      <c r="A13" s="54" t="s">
        <v>16</v>
      </c>
      <c r="B13" s="50"/>
      <c r="C13" s="52"/>
      <c r="D13" s="52"/>
      <c r="E13" s="51"/>
      <c r="F13" s="1"/>
      <c r="G13" s="1"/>
      <c r="H13" s="36">
        <f t="shared" si="1"/>
        <v>0</v>
      </c>
      <c r="I13" s="52"/>
      <c r="J13" s="50"/>
      <c r="K13" s="36">
        <f t="shared" si="0"/>
        <v>0</v>
      </c>
      <c r="L13" s="64" t="str">
        <f t="shared" si="2"/>
        <v/>
      </c>
      <c r="M13" s="53"/>
      <c r="N13" s="1"/>
      <c r="O13" s="1"/>
      <c r="P13" s="1"/>
      <c r="Q13" s="1"/>
    </row>
    <row r="14" spans="1:19" x14ac:dyDescent="0.35">
      <c r="A14" s="155" t="s">
        <v>43</v>
      </c>
      <c r="B14" s="156"/>
      <c r="C14" s="156"/>
      <c r="D14" s="156"/>
      <c r="E14" s="156"/>
      <c r="F14" s="156"/>
      <c r="G14" s="156"/>
      <c r="H14" s="156"/>
      <c r="I14" s="156"/>
      <c r="J14" s="156"/>
      <c r="K14" s="156"/>
      <c r="L14" s="156"/>
      <c r="M14" s="156"/>
      <c r="N14" s="156"/>
      <c r="O14" s="156"/>
      <c r="P14" s="156"/>
      <c r="Q14" s="156"/>
      <c r="R14" s="44" t="str">
        <f>IF(K14&lt;0.3, "", IF(K14&lt;3.9,"faible", IF(K14&lt;8.9, "modéré","elevé")))</f>
        <v/>
      </c>
    </row>
    <row r="15" spans="1:19" ht="15.5" x14ac:dyDescent="0.35">
      <c r="A15" s="54" t="s">
        <v>181</v>
      </c>
      <c r="B15" s="50"/>
      <c r="C15" s="55"/>
      <c r="D15" s="55"/>
      <c r="E15" s="51"/>
      <c r="F15" s="1"/>
      <c r="G15" s="1"/>
      <c r="H15" s="36">
        <f t="shared" ref="H15:H16" si="3">F15*G15</f>
        <v>0</v>
      </c>
      <c r="I15" s="52"/>
      <c r="J15" s="50"/>
      <c r="K15" s="36">
        <f>H15*J15</f>
        <v>0</v>
      </c>
      <c r="L15" s="64" t="str">
        <f t="shared" si="2"/>
        <v/>
      </c>
      <c r="M15" s="53"/>
      <c r="N15" s="1"/>
      <c r="O15" s="1"/>
      <c r="P15" s="1"/>
      <c r="Q15" s="37"/>
    </row>
    <row r="16" spans="1:19" ht="15.5" x14ac:dyDescent="0.35">
      <c r="A16" s="49" t="s">
        <v>194</v>
      </c>
      <c r="B16" s="50"/>
      <c r="C16" s="52"/>
      <c r="D16" s="52"/>
      <c r="E16" s="51"/>
      <c r="F16" s="1"/>
      <c r="G16" s="1"/>
      <c r="H16" s="36">
        <f t="shared" si="3"/>
        <v>0</v>
      </c>
      <c r="I16" s="52"/>
      <c r="J16" s="50"/>
      <c r="K16" s="36">
        <f>H16*J16</f>
        <v>0</v>
      </c>
      <c r="L16" s="64" t="str">
        <f t="shared" si="2"/>
        <v/>
      </c>
      <c r="M16" s="53"/>
      <c r="N16" s="1"/>
      <c r="O16" s="1"/>
      <c r="P16" s="1"/>
      <c r="Q16" s="1"/>
    </row>
    <row r="17" spans="1:18" ht="15.5" x14ac:dyDescent="0.35">
      <c r="A17" s="49" t="s">
        <v>193</v>
      </c>
      <c r="B17" s="50"/>
      <c r="C17" s="52"/>
      <c r="D17" s="52"/>
      <c r="E17" s="51"/>
      <c r="F17" s="1"/>
      <c r="G17" s="1"/>
      <c r="H17" s="36"/>
      <c r="I17" s="52"/>
      <c r="J17" s="50"/>
      <c r="K17" s="36"/>
      <c r="L17" s="64"/>
      <c r="M17" s="53"/>
      <c r="N17" s="1"/>
      <c r="O17" s="1"/>
      <c r="P17" s="1"/>
      <c r="Q17" s="1"/>
    </row>
    <row r="18" spans="1:18" ht="14.25" customHeight="1" x14ac:dyDescent="0.35">
      <c r="A18" s="53" t="s">
        <v>14</v>
      </c>
      <c r="B18" s="50"/>
      <c r="C18" s="52"/>
      <c r="D18" s="52"/>
      <c r="E18" s="51"/>
      <c r="F18" s="1"/>
      <c r="G18" s="1"/>
      <c r="H18" s="36">
        <f>F18*G18</f>
        <v>0</v>
      </c>
      <c r="I18" s="52"/>
      <c r="J18" s="50"/>
      <c r="K18" s="36">
        <f>H18*J18</f>
        <v>0</v>
      </c>
      <c r="L18" s="64" t="str">
        <f t="shared" si="2"/>
        <v/>
      </c>
      <c r="M18" s="53"/>
      <c r="N18" s="1"/>
      <c r="O18" s="1"/>
      <c r="P18" s="1"/>
      <c r="Q18" s="1"/>
    </row>
    <row r="19" spans="1:18" x14ac:dyDescent="0.35">
      <c r="A19" s="73" t="s">
        <v>182</v>
      </c>
      <c r="B19" s="74"/>
      <c r="C19" s="74"/>
      <c r="D19" s="74"/>
      <c r="E19" s="74"/>
      <c r="F19" s="74"/>
      <c r="G19" s="74"/>
      <c r="H19" s="74"/>
      <c r="I19" s="74"/>
      <c r="J19" s="74"/>
      <c r="K19" s="74"/>
      <c r="L19" s="74"/>
      <c r="M19" s="74"/>
      <c r="N19" s="74"/>
      <c r="O19" s="74"/>
      <c r="P19" s="74"/>
      <c r="Q19" s="74"/>
      <c r="R19" s="44" t="str">
        <f>IF(K19&lt;0.3, "", IF(K19&lt;3.9,"faible", IF(K19&lt;8.9, "modéré","elevé")))</f>
        <v/>
      </c>
    </row>
    <row r="20" spans="1:18" ht="15.5" x14ac:dyDescent="0.35">
      <c r="A20" s="49" t="s">
        <v>183</v>
      </c>
      <c r="B20" s="50"/>
      <c r="C20" s="52"/>
      <c r="D20" s="52"/>
      <c r="E20" s="51"/>
      <c r="F20" s="1"/>
      <c r="G20" s="1"/>
      <c r="H20" s="36">
        <f t="shared" ref="H20:H23" si="4">F20*G20</f>
        <v>0</v>
      </c>
      <c r="I20" s="52"/>
      <c r="J20" s="50"/>
      <c r="K20" s="36">
        <f>H20*J20</f>
        <v>0</v>
      </c>
      <c r="L20" s="64" t="str">
        <f t="shared" si="2"/>
        <v/>
      </c>
      <c r="M20" s="53"/>
      <c r="N20" s="1"/>
      <c r="O20" s="1"/>
      <c r="P20" s="1"/>
      <c r="Q20" s="1"/>
    </row>
    <row r="21" spans="1:18" ht="28" x14ac:dyDescent="0.35">
      <c r="A21" s="49" t="s">
        <v>195</v>
      </c>
      <c r="B21" s="50"/>
      <c r="C21" s="52"/>
      <c r="D21" s="52"/>
      <c r="E21" s="51"/>
      <c r="F21" s="1"/>
      <c r="G21" s="1"/>
      <c r="H21" s="36">
        <f t="shared" si="4"/>
        <v>0</v>
      </c>
      <c r="I21" s="52"/>
      <c r="J21" s="50"/>
      <c r="K21" s="36">
        <f>H21*J21</f>
        <v>0</v>
      </c>
      <c r="L21" s="64" t="str">
        <f t="shared" si="2"/>
        <v/>
      </c>
      <c r="M21" s="53"/>
      <c r="N21" s="1"/>
      <c r="O21" s="1"/>
      <c r="P21" s="1"/>
      <c r="Q21" s="1"/>
    </row>
    <row r="22" spans="1:18" ht="28" x14ac:dyDescent="0.35">
      <c r="A22" s="49" t="s">
        <v>184</v>
      </c>
      <c r="B22" s="50"/>
      <c r="C22" s="52"/>
      <c r="D22" s="52"/>
      <c r="E22" s="51"/>
      <c r="F22" s="1"/>
      <c r="G22" s="1"/>
      <c r="H22" s="36"/>
      <c r="I22" s="52"/>
      <c r="J22" s="50"/>
      <c r="K22" s="36"/>
      <c r="L22" s="64"/>
      <c r="M22" s="53"/>
      <c r="N22" s="1"/>
      <c r="O22" s="1"/>
      <c r="P22" s="1"/>
      <c r="Q22" s="1"/>
    </row>
    <row r="23" spans="1:18" s="59" customFormat="1" ht="15.5" x14ac:dyDescent="0.35">
      <c r="A23" s="49" t="s">
        <v>196</v>
      </c>
      <c r="B23" s="61"/>
      <c r="C23" s="51"/>
      <c r="D23" s="51"/>
      <c r="E23" s="51"/>
      <c r="F23" s="70"/>
      <c r="G23" s="70"/>
      <c r="H23" s="71">
        <f t="shared" si="4"/>
        <v>0</v>
      </c>
      <c r="I23" s="51"/>
      <c r="J23" s="61"/>
      <c r="K23" s="71">
        <f>H23*J23</f>
        <v>0</v>
      </c>
      <c r="L23" s="72" t="str">
        <f t="shared" si="2"/>
        <v/>
      </c>
      <c r="M23" s="49"/>
      <c r="N23" s="70"/>
      <c r="O23" s="70"/>
      <c r="P23" s="70"/>
      <c r="Q23" s="70"/>
    </row>
    <row r="24" spans="1:18" x14ac:dyDescent="0.35">
      <c r="A24" s="155" t="s">
        <v>117</v>
      </c>
      <c r="B24" s="156"/>
      <c r="C24" s="156"/>
      <c r="D24" s="156"/>
      <c r="E24" s="156"/>
      <c r="F24" s="156"/>
      <c r="G24" s="156"/>
      <c r="H24" s="156"/>
      <c r="I24" s="156"/>
      <c r="J24" s="156"/>
      <c r="K24" s="156"/>
      <c r="L24" s="156"/>
      <c r="M24" s="156"/>
      <c r="N24" s="156"/>
      <c r="O24" s="156"/>
      <c r="P24" s="156"/>
      <c r="Q24" s="156"/>
      <c r="R24" s="44" t="str">
        <f>IF(K24&lt;0.3, "", IF(K24&lt;3.9,"faible", IF(K24&lt;8.9, "modéré","elevé")))</f>
        <v/>
      </c>
    </row>
    <row r="25" spans="1:18" ht="14.25" customHeight="1" x14ac:dyDescent="0.35">
      <c r="A25" s="49" t="s">
        <v>200</v>
      </c>
      <c r="B25" s="50"/>
      <c r="C25" s="52"/>
      <c r="D25" s="52"/>
      <c r="E25" s="51"/>
      <c r="F25" s="1"/>
      <c r="G25" s="1"/>
      <c r="H25" s="36">
        <f t="shared" ref="H25:H41" si="5">F25*G25</f>
        <v>0</v>
      </c>
      <c r="I25" s="52"/>
      <c r="J25" s="50"/>
      <c r="K25" s="36">
        <f t="shared" ref="K25:K29" si="6">H25*J25</f>
        <v>0</v>
      </c>
      <c r="L25" s="64" t="str">
        <f t="shared" si="2"/>
        <v/>
      </c>
      <c r="M25" s="53"/>
      <c r="N25" s="1"/>
      <c r="O25" s="1"/>
      <c r="P25" s="1"/>
      <c r="Q25" s="1"/>
    </row>
    <row r="26" spans="1:18" ht="14.25" customHeight="1" x14ac:dyDescent="0.35">
      <c r="A26" s="49" t="s">
        <v>201</v>
      </c>
      <c r="B26" s="50"/>
      <c r="C26" s="52"/>
      <c r="D26" s="52"/>
      <c r="E26" s="51"/>
      <c r="F26" s="1"/>
      <c r="G26" s="1"/>
      <c r="H26" s="36">
        <f>F26*G26</f>
        <v>0</v>
      </c>
      <c r="I26" s="52"/>
      <c r="J26" s="50"/>
      <c r="K26" s="36">
        <f t="shared" si="6"/>
        <v>0</v>
      </c>
      <c r="L26" s="64" t="str">
        <f t="shared" si="2"/>
        <v/>
      </c>
      <c r="M26" s="53"/>
      <c r="N26" s="1"/>
      <c r="O26" s="1"/>
      <c r="P26" s="1"/>
      <c r="Q26" s="1"/>
    </row>
    <row r="27" spans="1:18" ht="14.25" customHeight="1" x14ac:dyDescent="0.35">
      <c r="A27" s="49" t="s">
        <v>18</v>
      </c>
      <c r="B27" s="50"/>
      <c r="C27" s="52"/>
      <c r="D27" s="52"/>
      <c r="E27" s="51"/>
      <c r="F27" s="1"/>
      <c r="G27" s="1"/>
      <c r="H27" s="36">
        <f>F27*G27</f>
        <v>0</v>
      </c>
      <c r="I27" s="52"/>
      <c r="J27" s="50"/>
      <c r="K27" s="36">
        <f t="shared" si="6"/>
        <v>0</v>
      </c>
      <c r="L27" s="64" t="str">
        <f t="shared" si="2"/>
        <v/>
      </c>
      <c r="M27" s="53"/>
      <c r="N27" s="1"/>
      <c r="O27" s="1"/>
      <c r="P27" s="1"/>
      <c r="Q27" s="1"/>
    </row>
    <row r="28" spans="1:18" ht="14.25" customHeight="1" x14ac:dyDescent="0.35">
      <c r="A28" s="49" t="s">
        <v>185</v>
      </c>
      <c r="B28" s="50"/>
      <c r="C28" s="52"/>
      <c r="D28" s="52"/>
      <c r="E28" s="51"/>
      <c r="F28" s="1"/>
      <c r="G28" s="1"/>
      <c r="H28" s="36">
        <f>F28*G28</f>
        <v>0</v>
      </c>
      <c r="I28" s="52"/>
      <c r="J28" s="50"/>
      <c r="K28" s="36">
        <f t="shared" si="6"/>
        <v>0</v>
      </c>
      <c r="L28" s="64" t="str">
        <f t="shared" si="2"/>
        <v/>
      </c>
      <c r="M28" s="53"/>
      <c r="N28" s="1"/>
      <c r="O28" s="1"/>
      <c r="P28" s="1"/>
      <c r="Q28" s="1"/>
    </row>
    <row r="29" spans="1:18" ht="14.25" customHeight="1" x14ac:dyDescent="0.35">
      <c r="A29" s="49" t="s">
        <v>7</v>
      </c>
      <c r="B29" s="50"/>
      <c r="C29" s="52"/>
      <c r="D29" s="52"/>
      <c r="E29" s="51"/>
      <c r="F29" s="1"/>
      <c r="G29" s="1"/>
      <c r="H29" s="36">
        <f>F29*G29</f>
        <v>0</v>
      </c>
      <c r="I29" s="52"/>
      <c r="J29" s="50"/>
      <c r="K29" s="36">
        <f t="shared" si="6"/>
        <v>0</v>
      </c>
      <c r="L29" s="64" t="str">
        <f t="shared" si="2"/>
        <v/>
      </c>
      <c r="M29" s="53"/>
      <c r="N29" s="1"/>
      <c r="O29" s="1"/>
      <c r="P29" s="1"/>
      <c r="Q29" s="1"/>
    </row>
    <row r="30" spans="1:18" ht="14.25" customHeight="1" x14ac:dyDescent="0.35">
      <c r="A30" s="75"/>
      <c r="B30" s="50"/>
      <c r="C30" s="52"/>
      <c r="D30" s="52"/>
      <c r="E30" s="51"/>
      <c r="F30" s="1"/>
      <c r="G30" s="1"/>
      <c r="H30" s="36"/>
      <c r="I30" s="52"/>
      <c r="J30" s="50"/>
      <c r="K30" s="36"/>
      <c r="L30" s="64"/>
      <c r="M30" s="53"/>
      <c r="N30" s="1"/>
      <c r="O30" s="1"/>
      <c r="P30" s="1"/>
      <c r="Q30" s="1"/>
    </row>
    <row r="31" spans="1:18" x14ac:dyDescent="0.35">
      <c r="A31" s="155" t="s">
        <v>229</v>
      </c>
      <c r="B31" s="156"/>
      <c r="C31" s="156"/>
      <c r="D31" s="156"/>
      <c r="E31" s="156"/>
      <c r="F31" s="156"/>
      <c r="G31" s="156"/>
      <c r="H31" s="156"/>
      <c r="I31" s="156"/>
      <c r="J31" s="156"/>
      <c r="K31" s="156"/>
      <c r="L31" s="156"/>
      <c r="M31" s="156"/>
      <c r="N31" s="156"/>
      <c r="O31" s="156"/>
      <c r="P31" s="156"/>
      <c r="Q31" s="156"/>
      <c r="R31" s="44" t="str">
        <f>IF(K31&lt;0.3, "", IF(K31&lt;3.9,"faible", IF(K31&lt;8.9, "modéré","elevé")))</f>
        <v/>
      </c>
    </row>
    <row r="32" spans="1:18" s="59" customFormat="1" ht="15.5" x14ac:dyDescent="0.35">
      <c r="A32" s="56" t="s">
        <v>118</v>
      </c>
      <c r="B32" s="50"/>
      <c r="C32" s="51"/>
      <c r="D32" s="57"/>
      <c r="E32" s="57"/>
      <c r="F32" s="1"/>
      <c r="G32" s="58"/>
      <c r="H32" s="36">
        <f>F32*G32</f>
        <v>0</v>
      </c>
      <c r="I32" s="57"/>
      <c r="J32" s="50"/>
      <c r="K32" s="36">
        <f>H32*J32</f>
        <v>0</v>
      </c>
      <c r="L32" s="64" t="str">
        <f>IF(K32&lt;0.3, "", IF(K32&lt;3.9,"Faible", IF(K32&lt;8.9, "Modéré","Elevé")))</f>
        <v/>
      </c>
      <c r="M32" s="57"/>
      <c r="N32" s="57"/>
      <c r="O32" s="57"/>
      <c r="P32" s="57"/>
      <c r="Q32" s="1"/>
    </row>
    <row r="33" spans="1:18" ht="15.5" x14ac:dyDescent="0.35">
      <c r="A33" s="54" t="s">
        <v>119</v>
      </c>
      <c r="B33" s="50"/>
      <c r="C33" s="60"/>
      <c r="D33" s="60"/>
      <c r="E33" s="51"/>
      <c r="F33" s="58"/>
      <c r="G33" s="58"/>
      <c r="H33" s="36">
        <f t="shared" ref="H33" si="7">F33*G33</f>
        <v>0</v>
      </c>
      <c r="I33" s="55"/>
      <c r="J33" s="55"/>
      <c r="K33" s="36">
        <f>H33*J33</f>
        <v>0</v>
      </c>
      <c r="L33" s="64" t="str">
        <f>IF(K33&lt;0.3, "", IF(K33&lt;3.9,"Faible", IF(K33&lt;8.9, "Modéré","Elevé")))</f>
        <v/>
      </c>
      <c r="M33" s="53"/>
      <c r="N33" s="1"/>
      <c r="O33" s="1"/>
      <c r="P33" s="1"/>
      <c r="Q33" s="1"/>
    </row>
    <row r="34" spans="1:18" x14ac:dyDescent="0.35">
      <c r="A34" s="155" t="s">
        <v>122</v>
      </c>
      <c r="B34" s="156"/>
      <c r="C34" s="156"/>
      <c r="D34" s="156"/>
      <c r="E34" s="156"/>
      <c r="F34" s="156"/>
      <c r="G34" s="156"/>
      <c r="H34" s="156"/>
      <c r="I34" s="156"/>
      <c r="J34" s="156"/>
      <c r="K34" s="156"/>
      <c r="L34" s="156"/>
      <c r="M34" s="156"/>
      <c r="N34" s="156"/>
      <c r="O34" s="156"/>
      <c r="P34" s="156"/>
      <c r="Q34" s="156"/>
      <c r="R34" s="44" t="str">
        <f>IF(K34&lt;0.3, "", IF(K34&lt;3.9,"faible", IF(K34&lt;8.9, "modéré","elevé")))</f>
        <v/>
      </c>
    </row>
    <row r="35" spans="1:18" ht="14.25" customHeight="1" x14ac:dyDescent="0.35">
      <c r="A35" s="53" t="s">
        <v>222</v>
      </c>
      <c r="B35" s="50"/>
      <c r="C35" s="52"/>
      <c r="D35" s="52"/>
      <c r="E35" s="51"/>
      <c r="F35" s="1"/>
      <c r="G35" s="1"/>
      <c r="H35" s="36">
        <f t="shared" si="5"/>
        <v>0</v>
      </c>
      <c r="I35" s="52"/>
      <c r="J35" s="50"/>
      <c r="K35" s="36">
        <f>H35*J35</f>
        <v>0</v>
      </c>
      <c r="L35" s="64" t="str">
        <f t="shared" si="2"/>
        <v/>
      </c>
      <c r="M35" s="53"/>
      <c r="N35" s="1"/>
      <c r="O35" s="1"/>
      <c r="P35" s="1"/>
      <c r="Q35" s="1"/>
    </row>
    <row r="36" spans="1:18" ht="14.25" customHeight="1" x14ac:dyDescent="0.35">
      <c r="A36" s="53" t="s">
        <v>22</v>
      </c>
      <c r="B36" s="50"/>
      <c r="C36" s="52"/>
      <c r="D36" s="52"/>
      <c r="E36" s="51"/>
      <c r="F36" s="1"/>
      <c r="G36" s="1"/>
      <c r="H36" s="36">
        <f t="shared" si="5"/>
        <v>0</v>
      </c>
      <c r="I36" s="52"/>
      <c r="J36" s="50"/>
      <c r="K36" s="36">
        <f>H36*J36</f>
        <v>0</v>
      </c>
      <c r="L36" s="64" t="str">
        <f t="shared" si="2"/>
        <v/>
      </c>
      <c r="M36" s="53"/>
      <c r="N36" s="1"/>
      <c r="O36" s="1"/>
      <c r="P36" s="1"/>
      <c r="Q36" s="1"/>
    </row>
    <row r="37" spans="1:18" ht="14.25" customHeight="1" x14ac:dyDescent="0.35">
      <c r="A37" s="53" t="s">
        <v>19</v>
      </c>
      <c r="B37" s="50"/>
      <c r="C37" s="52"/>
      <c r="D37" s="52"/>
      <c r="E37" s="51"/>
      <c r="F37" s="1"/>
      <c r="G37" s="1"/>
      <c r="H37" s="36">
        <f t="shared" si="5"/>
        <v>0</v>
      </c>
      <c r="I37" s="52"/>
      <c r="J37" s="50"/>
      <c r="K37" s="36">
        <f>H37*J37</f>
        <v>0</v>
      </c>
      <c r="L37" s="64" t="str">
        <f t="shared" si="2"/>
        <v/>
      </c>
      <c r="M37" s="53"/>
      <c r="N37" s="1"/>
      <c r="O37" s="1"/>
      <c r="P37" s="1"/>
      <c r="Q37" s="1"/>
    </row>
    <row r="38" spans="1:18" ht="14.25" customHeight="1" x14ac:dyDescent="0.35">
      <c r="A38" s="53" t="s">
        <v>187</v>
      </c>
      <c r="B38" s="50"/>
      <c r="C38" s="52"/>
      <c r="D38" s="52"/>
      <c r="E38" s="51"/>
      <c r="F38" s="1"/>
      <c r="G38" s="1"/>
      <c r="H38" s="36"/>
      <c r="I38" s="52"/>
      <c r="J38" s="50"/>
      <c r="K38" s="36"/>
      <c r="L38" s="64"/>
      <c r="M38" s="53"/>
      <c r="N38" s="1"/>
      <c r="O38" s="1"/>
      <c r="P38" s="1"/>
      <c r="Q38" s="1"/>
    </row>
    <row r="39" spans="1:18" ht="14.25" customHeight="1" x14ac:dyDescent="0.35">
      <c r="A39" s="53" t="s">
        <v>188</v>
      </c>
      <c r="B39" s="50"/>
      <c r="C39" s="52"/>
      <c r="D39" s="52"/>
      <c r="E39" s="51"/>
      <c r="F39" s="1"/>
      <c r="G39" s="1"/>
      <c r="H39" s="36">
        <f t="shared" si="5"/>
        <v>0</v>
      </c>
      <c r="I39" s="52"/>
      <c r="J39" s="50"/>
      <c r="K39" s="36">
        <f>H39*J39</f>
        <v>0</v>
      </c>
      <c r="L39" s="64" t="str">
        <f t="shared" si="2"/>
        <v/>
      </c>
      <c r="M39" s="53"/>
      <c r="N39" s="1"/>
      <c r="O39" s="1"/>
      <c r="P39" s="1"/>
      <c r="Q39" s="1"/>
    </row>
    <row r="40" spans="1:18" ht="24" customHeight="1" x14ac:dyDescent="0.35">
      <c r="A40" s="53" t="s">
        <v>6</v>
      </c>
      <c r="B40" s="50"/>
      <c r="C40" s="52"/>
      <c r="D40" s="52"/>
      <c r="E40" s="51"/>
      <c r="F40" s="1"/>
      <c r="G40" s="1"/>
      <c r="H40" s="36"/>
      <c r="I40" s="52"/>
      <c r="J40" s="50"/>
      <c r="K40" s="36"/>
      <c r="L40" s="64"/>
      <c r="M40" s="53"/>
      <c r="N40" s="1"/>
      <c r="O40" s="1"/>
      <c r="P40" s="1"/>
      <c r="Q40" s="1"/>
    </row>
    <row r="41" spans="1:18" ht="15.5" x14ac:dyDescent="0.35">
      <c r="A41" s="53" t="s">
        <v>192</v>
      </c>
      <c r="B41" s="50"/>
      <c r="C41" s="52"/>
      <c r="D41" s="52"/>
      <c r="E41" s="51"/>
      <c r="F41" s="1"/>
      <c r="G41" s="1"/>
      <c r="H41" s="36">
        <f t="shared" si="5"/>
        <v>0</v>
      </c>
      <c r="I41" s="52"/>
      <c r="J41" s="50"/>
      <c r="K41" s="36">
        <f>H41*J41</f>
        <v>0</v>
      </c>
      <c r="L41" s="64" t="str">
        <f t="shared" si="2"/>
        <v/>
      </c>
      <c r="M41" s="53"/>
      <c r="N41" s="1"/>
      <c r="O41" s="1"/>
      <c r="P41" s="1"/>
      <c r="Q41" s="1"/>
    </row>
    <row r="42" spans="1:18" ht="15" customHeight="1" x14ac:dyDescent="0.35">
      <c r="A42" s="154" t="s">
        <v>20</v>
      </c>
      <c r="B42" s="154"/>
      <c r="C42" s="154"/>
      <c r="D42" s="154"/>
      <c r="E42" s="154"/>
      <c r="F42" s="154"/>
      <c r="G42" s="154"/>
      <c r="H42" s="154"/>
      <c r="I42" s="154"/>
      <c r="J42" s="154"/>
      <c r="K42" s="154"/>
      <c r="L42" s="154"/>
      <c r="M42" s="154"/>
      <c r="N42" s="154"/>
      <c r="O42" s="154"/>
      <c r="P42" s="154"/>
      <c r="Q42" s="154"/>
      <c r="R42" s="44" t="str">
        <f>IF(K42&lt;0.3, "", IF(K42&lt;3.9,"faible", IF(K42&lt;8.9, "modéré","elevé")))</f>
        <v/>
      </c>
    </row>
    <row r="43" spans="1:18" ht="15.5" x14ac:dyDescent="0.35">
      <c r="A43" s="49"/>
      <c r="B43" s="50"/>
      <c r="C43" s="52"/>
      <c r="D43" s="52"/>
      <c r="E43" s="51"/>
      <c r="F43" s="1"/>
      <c r="G43" s="1"/>
      <c r="H43" s="36">
        <f t="shared" ref="H43" si="8">F43*G43</f>
        <v>0</v>
      </c>
      <c r="I43" s="52"/>
      <c r="J43" s="50"/>
      <c r="K43" s="36">
        <f>H43*J43</f>
        <v>0</v>
      </c>
      <c r="L43" s="64" t="str">
        <f t="shared" si="2"/>
        <v/>
      </c>
      <c r="M43" s="53"/>
      <c r="N43" s="1"/>
      <c r="O43" s="1"/>
      <c r="P43" s="1"/>
      <c r="Q43" s="1"/>
    </row>
    <row r="44" spans="1:18" x14ac:dyDescent="0.35">
      <c r="A44" s="155" t="s">
        <v>120</v>
      </c>
      <c r="B44" s="156"/>
      <c r="C44" s="156"/>
      <c r="D44" s="156"/>
      <c r="E44" s="156"/>
      <c r="F44" s="156"/>
      <c r="G44" s="156"/>
      <c r="H44" s="156"/>
      <c r="I44" s="156"/>
      <c r="J44" s="156"/>
      <c r="K44" s="156"/>
      <c r="L44" s="156"/>
      <c r="M44" s="156"/>
      <c r="N44" s="156"/>
      <c r="O44" s="156"/>
      <c r="P44" s="156"/>
      <c r="Q44" s="156"/>
      <c r="R44" s="44" t="str">
        <f>IF(K44&lt;0.3, "", IF(K44&lt;3.9,"faible", IF(K44&lt;8.9, "modéré","elevé")))</f>
        <v/>
      </c>
    </row>
    <row r="45" spans="1:18" ht="15.5" x14ac:dyDescent="0.35">
      <c r="A45" s="53" t="s">
        <v>189</v>
      </c>
      <c r="B45" s="50"/>
      <c r="C45" s="52"/>
      <c r="D45" s="52"/>
      <c r="E45" s="51"/>
      <c r="F45" s="1"/>
      <c r="G45" s="1"/>
      <c r="H45" s="36">
        <f t="shared" ref="H45:H47" si="9">F45*G45</f>
        <v>0</v>
      </c>
      <c r="I45" s="52"/>
      <c r="J45" s="50"/>
      <c r="K45" s="36">
        <f t="shared" ref="K45:K47" si="10">H45*J45</f>
        <v>0</v>
      </c>
      <c r="L45" s="64" t="str">
        <f t="shared" si="2"/>
        <v/>
      </c>
      <c r="M45" s="53"/>
      <c r="N45" s="1"/>
      <c r="O45" s="1"/>
      <c r="P45" s="1"/>
      <c r="Q45" s="1"/>
    </row>
    <row r="46" spans="1:18" ht="15.5" x14ac:dyDescent="0.35">
      <c r="A46" s="53" t="s">
        <v>190</v>
      </c>
      <c r="B46" s="50"/>
      <c r="C46" s="52"/>
      <c r="D46" s="52"/>
      <c r="E46" s="51"/>
      <c r="F46" s="1"/>
      <c r="G46" s="1"/>
      <c r="H46" s="36">
        <f t="shared" si="9"/>
        <v>0</v>
      </c>
      <c r="I46" s="52"/>
      <c r="J46" s="50"/>
      <c r="K46" s="36">
        <f t="shared" si="10"/>
        <v>0</v>
      </c>
      <c r="L46" s="64" t="str">
        <f t="shared" si="2"/>
        <v/>
      </c>
      <c r="M46" s="53"/>
      <c r="N46" s="1"/>
      <c r="O46" s="1"/>
      <c r="P46" s="1"/>
      <c r="Q46" s="1"/>
    </row>
    <row r="47" spans="1:18" ht="15.5" x14ac:dyDescent="0.35">
      <c r="A47" s="53" t="s">
        <v>191</v>
      </c>
      <c r="B47" s="50"/>
      <c r="C47" s="52"/>
      <c r="D47" s="52"/>
      <c r="E47" s="51"/>
      <c r="F47" s="1"/>
      <c r="G47" s="1"/>
      <c r="H47" s="36">
        <f t="shared" si="9"/>
        <v>0</v>
      </c>
      <c r="I47" s="52"/>
      <c r="J47" s="50"/>
      <c r="K47" s="36">
        <f t="shared" si="10"/>
        <v>0</v>
      </c>
      <c r="L47" s="64" t="str">
        <f t="shared" si="2"/>
        <v/>
      </c>
      <c r="M47" s="53"/>
      <c r="N47" s="1"/>
      <c r="O47" s="1"/>
      <c r="P47" s="1"/>
      <c r="Q47" s="1"/>
    </row>
    <row r="48" spans="1:18" ht="15" customHeight="1" x14ac:dyDescent="0.35">
      <c r="A48" s="154" t="s">
        <v>15</v>
      </c>
      <c r="B48" s="154"/>
      <c r="C48" s="154"/>
      <c r="D48" s="154"/>
      <c r="E48" s="154"/>
      <c r="F48" s="154"/>
      <c r="G48" s="154"/>
      <c r="H48" s="154"/>
      <c r="I48" s="154"/>
      <c r="J48" s="154"/>
      <c r="K48" s="154"/>
      <c r="L48" s="154"/>
      <c r="M48" s="154"/>
      <c r="N48" s="154"/>
      <c r="O48" s="154"/>
      <c r="P48" s="154"/>
      <c r="Q48" s="154"/>
      <c r="R48" s="44" t="str">
        <f>IF(K48&lt;0.3, "", IF(K48&lt;3.9,"faible", IF(K48&lt;8.9, "modéré","elevé")))</f>
        <v/>
      </c>
    </row>
    <row r="49" spans="1:17" s="59" customFormat="1" ht="15.5" x14ac:dyDescent="0.35">
      <c r="A49" s="62" t="s">
        <v>121</v>
      </c>
      <c r="B49" s="50"/>
      <c r="C49" s="57"/>
      <c r="D49" s="57"/>
      <c r="E49" s="57"/>
      <c r="F49" s="1"/>
      <c r="G49" s="1"/>
      <c r="H49" s="36">
        <f t="shared" ref="H49:H50" si="11">F49*G49</f>
        <v>0</v>
      </c>
      <c r="I49" s="57"/>
      <c r="J49" s="61"/>
      <c r="K49" s="36">
        <f>H49*J49</f>
        <v>0</v>
      </c>
      <c r="L49" s="64" t="str">
        <f t="shared" si="2"/>
        <v/>
      </c>
      <c r="M49" s="57"/>
      <c r="N49" s="57"/>
      <c r="O49" s="57"/>
      <c r="P49" s="57"/>
      <c r="Q49" s="1"/>
    </row>
    <row r="50" spans="1:17" ht="15" customHeight="1" x14ac:dyDescent="0.35">
      <c r="A50" s="62"/>
      <c r="B50" s="50"/>
      <c r="C50" s="52"/>
      <c r="D50" s="52"/>
      <c r="E50" s="51"/>
      <c r="F50" s="1"/>
      <c r="G50" s="1"/>
      <c r="H50" s="36">
        <f t="shared" si="11"/>
        <v>0</v>
      </c>
      <c r="I50" s="52"/>
      <c r="J50" s="50"/>
      <c r="K50" s="36">
        <f>H50*J50</f>
        <v>0</v>
      </c>
      <c r="L50" s="64" t="str">
        <f t="shared" si="2"/>
        <v/>
      </c>
      <c r="M50" s="53"/>
      <c r="N50" s="1"/>
      <c r="O50" s="1"/>
      <c r="P50" s="1"/>
      <c r="Q50" s="1"/>
    </row>
    <row r="51" spans="1:17" x14ac:dyDescent="0.35">
      <c r="G51" s="63"/>
    </row>
  </sheetData>
  <sheetProtection formatCells="0" formatColumns="0" formatRows="0" insertColumns="0" insertRows="0" deleteRows="0" sort="0" autoFilter="0"/>
  <autoFilter ref="A6:Z50"/>
  <mergeCells count="32">
    <mergeCell ref="A1:Q1"/>
    <mergeCell ref="A2:J2"/>
    <mergeCell ref="L2:Q2"/>
    <mergeCell ref="A3:J3"/>
    <mergeCell ref="L3:Q3"/>
    <mergeCell ref="A4:K4"/>
    <mergeCell ref="M4:Q4"/>
    <mergeCell ref="A5:A6"/>
    <mergeCell ref="B5:B6"/>
    <mergeCell ref="C5:C6"/>
    <mergeCell ref="D5:D6"/>
    <mergeCell ref="E5:E6"/>
    <mergeCell ref="P5:P6"/>
    <mergeCell ref="Q5:Q6"/>
    <mergeCell ref="A48:Q48"/>
    <mergeCell ref="A14:Q14"/>
    <mergeCell ref="A24:Q24"/>
    <mergeCell ref="A31:Q31"/>
    <mergeCell ref="A34:Q34"/>
    <mergeCell ref="A42:Q42"/>
    <mergeCell ref="A44:Q44"/>
    <mergeCell ref="A7:Q7"/>
    <mergeCell ref="G5:G6"/>
    <mergeCell ref="H5:H6"/>
    <mergeCell ref="I5:I6"/>
    <mergeCell ref="J5:J6"/>
    <mergeCell ref="K5:K6"/>
    <mergeCell ref="L5:L6"/>
    <mergeCell ref="F5:F6"/>
    <mergeCell ref="M5:M6"/>
    <mergeCell ref="N5:N6"/>
    <mergeCell ref="O5:O6"/>
  </mergeCells>
  <conditionalFormatting sqref="H8 H10:H13">
    <cfRule type="cellIs" dxfId="227" priority="83" operator="between">
      <formula>9</formula>
      <formula>16</formula>
    </cfRule>
    <cfRule type="cellIs" dxfId="226" priority="84" operator="between">
      <formula>4</formula>
      <formula>8</formula>
    </cfRule>
    <cfRule type="cellIs" dxfId="225" priority="85" operator="between">
      <formula>1</formula>
      <formula>3</formula>
    </cfRule>
  </conditionalFormatting>
  <conditionalFormatting sqref="K8:K13">
    <cfRule type="cellIs" dxfId="224" priority="80" operator="between">
      <formula>9</formula>
      <formula>16</formula>
    </cfRule>
    <cfRule type="cellIs" dxfId="223" priority="81" operator="between">
      <formula>4</formula>
      <formula>8.9</formula>
    </cfRule>
    <cfRule type="cellIs" dxfId="222" priority="82" operator="between">
      <formula>1</formula>
      <formula>3.9</formula>
    </cfRule>
  </conditionalFormatting>
  <conditionalFormatting sqref="K15:K18">
    <cfRule type="cellIs" dxfId="221" priority="77" operator="between">
      <formula>9</formula>
      <formula>16</formula>
    </cfRule>
    <cfRule type="cellIs" dxfId="220" priority="78" operator="between">
      <formula>4</formula>
      <formula>8.9</formula>
    </cfRule>
    <cfRule type="cellIs" dxfId="219" priority="79" operator="between">
      <formula>1</formula>
      <formula>3.9</formula>
    </cfRule>
  </conditionalFormatting>
  <conditionalFormatting sqref="K20:K23">
    <cfRule type="cellIs" dxfId="218" priority="74" operator="between">
      <formula>9</formula>
      <formula>16</formula>
    </cfRule>
    <cfRule type="cellIs" dxfId="217" priority="75" operator="between">
      <formula>4</formula>
      <formula>8.9</formula>
    </cfRule>
    <cfRule type="cellIs" dxfId="216" priority="76" operator="between">
      <formula>1</formula>
      <formula>3.9</formula>
    </cfRule>
  </conditionalFormatting>
  <conditionalFormatting sqref="K25:K30">
    <cfRule type="cellIs" dxfId="215" priority="71" operator="between">
      <formula>9</formula>
      <formula>16</formula>
    </cfRule>
    <cfRule type="cellIs" dxfId="214" priority="72" operator="between">
      <formula>4</formula>
      <formula>8.9</formula>
    </cfRule>
    <cfRule type="cellIs" dxfId="213" priority="73" operator="between">
      <formula>1</formula>
      <formula>3.9</formula>
    </cfRule>
  </conditionalFormatting>
  <conditionalFormatting sqref="K35:K41">
    <cfRule type="cellIs" dxfId="212" priority="68" operator="between">
      <formula>9</formula>
      <formula>16</formula>
    </cfRule>
    <cfRule type="cellIs" dxfId="211" priority="69" operator="between">
      <formula>4</formula>
      <formula>8.9</formula>
    </cfRule>
    <cfRule type="cellIs" dxfId="210" priority="70" operator="between">
      <formula>1</formula>
      <formula>3.9</formula>
    </cfRule>
  </conditionalFormatting>
  <conditionalFormatting sqref="K43">
    <cfRule type="cellIs" dxfId="209" priority="65" operator="between">
      <formula>9</formula>
      <formula>16</formula>
    </cfRule>
    <cfRule type="cellIs" dxfId="208" priority="66" operator="between">
      <formula>4</formula>
      <formula>8.9</formula>
    </cfRule>
    <cfRule type="cellIs" dxfId="207" priority="67" operator="between">
      <formula>1</formula>
      <formula>3.9</formula>
    </cfRule>
  </conditionalFormatting>
  <conditionalFormatting sqref="K32:K33">
    <cfRule type="cellIs" dxfId="206" priority="62" operator="between">
      <formula>9</formula>
      <formula>16</formula>
    </cfRule>
    <cfRule type="cellIs" dxfId="205" priority="63" operator="between">
      <formula>4</formula>
      <formula>8.9</formula>
    </cfRule>
    <cfRule type="cellIs" dxfId="204" priority="64" operator="between">
      <formula>1</formula>
      <formula>3.9</formula>
    </cfRule>
  </conditionalFormatting>
  <conditionalFormatting sqref="K45:K47">
    <cfRule type="cellIs" dxfId="203" priority="59" operator="between">
      <formula>9</formula>
      <formula>16</formula>
    </cfRule>
    <cfRule type="cellIs" dxfId="202" priority="60" operator="between">
      <formula>4</formula>
      <formula>8.9</formula>
    </cfRule>
    <cfRule type="cellIs" dxfId="201" priority="61" operator="between">
      <formula>1</formula>
      <formula>3.9</formula>
    </cfRule>
  </conditionalFormatting>
  <conditionalFormatting sqref="L8:L13">
    <cfRule type="containsText" dxfId="200" priority="56" operator="containsText" text="Elevé">
      <formula>NOT(ISERROR(SEARCH("Elevé",L8)))</formula>
    </cfRule>
    <cfRule type="containsText" dxfId="199" priority="57" operator="containsText" text="Modéré">
      <formula>NOT(ISERROR(SEARCH("Modéré",L8)))</formula>
    </cfRule>
    <cfRule type="containsText" dxfId="198" priority="58" operator="containsText" text="Faible">
      <formula>NOT(ISERROR(SEARCH("Faible",L8)))</formula>
    </cfRule>
  </conditionalFormatting>
  <conditionalFormatting sqref="H15:H18">
    <cfRule type="cellIs" dxfId="197" priority="53" operator="between">
      <formula>9</formula>
      <formula>16</formula>
    </cfRule>
    <cfRule type="cellIs" dxfId="196" priority="54" operator="between">
      <formula>4</formula>
      <formula>8</formula>
    </cfRule>
    <cfRule type="cellIs" dxfId="195" priority="55" operator="between">
      <formula>1</formula>
      <formula>3</formula>
    </cfRule>
  </conditionalFormatting>
  <conditionalFormatting sqref="H20:H23">
    <cfRule type="cellIs" dxfId="194" priority="50" operator="between">
      <formula>9</formula>
      <formula>16</formula>
    </cfRule>
    <cfRule type="cellIs" dxfId="193" priority="51" operator="between">
      <formula>4</formula>
      <formula>8</formula>
    </cfRule>
    <cfRule type="cellIs" dxfId="192" priority="52" operator="between">
      <formula>1</formula>
      <formula>3</formula>
    </cfRule>
  </conditionalFormatting>
  <conditionalFormatting sqref="H25:H30">
    <cfRule type="cellIs" dxfId="191" priority="47" operator="between">
      <formula>9</formula>
      <formula>16</formula>
    </cfRule>
    <cfRule type="cellIs" dxfId="190" priority="48" operator="between">
      <formula>4</formula>
      <formula>8</formula>
    </cfRule>
    <cfRule type="cellIs" dxfId="189" priority="49" operator="between">
      <formula>1</formula>
      <formula>3</formula>
    </cfRule>
  </conditionalFormatting>
  <conditionalFormatting sqref="H35:H41">
    <cfRule type="cellIs" dxfId="188" priority="44" operator="between">
      <formula>9</formula>
      <formula>16</formula>
    </cfRule>
    <cfRule type="cellIs" dxfId="187" priority="45" operator="between">
      <formula>4</formula>
      <formula>8</formula>
    </cfRule>
    <cfRule type="cellIs" dxfId="186" priority="46" operator="between">
      <formula>1</formula>
      <formula>3</formula>
    </cfRule>
  </conditionalFormatting>
  <conditionalFormatting sqref="H43">
    <cfRule type="cellIs" dxfId="185" priority="41" operator="between">
      <formula>9</formula>
      <formula>16</formula>
    </cfRule>
    <cfRule type="cellIs" dxfId="184" priority="42" operator="between">
      <formula>4</formula>
      <formula>8</formula>
    </cfRule>
    <cfRule type="cellIs" dxfId="183" priority="43" operator="between">
      <formula>1</formula>
      <formula>3</formula>
    </cfRule>
  </conditionalFormatting>
  <conditionalFormatting sqref="H32:H33">
    <cfRule type="cellIs" dxfId="182" priority="38" operator="between">
      <formula>9</formula>
      <formula>16</formula>
    </cfRule>
    <cfRule type="cellIs" dxfId="181" priority="39" operator="between">
      <formula>4</formula>
      <formula>8</formula>
    </cfRule>
    <cfRule type="cellIs" dxfId="180" priority="40" operator="between">
      <formula>1</formula>
      <formula>3</formula>
    </cfRule>
  </conditionalFormatting>
  <conditionalFormatting sqref="H45:H47">
    <cfRule type="cellIs" dxfId="179" priority="35" operator="between">
      <formula>9</formula>
      <formula>16</formula>
    </cfRule>
    <cfRule type="cellIs" dxfId="178" priority="36" operator="between">
      <formula>4</formula>
      <formula>8</formula>
    </cfRule>
    <cfRule type="cellIs" dxfId="177" priority="37" operator="between">
      <formula>1</formula>
      <formula>3</formula>
    </cfRule>
  </conditionalFormatting>
  <conditionalFormatting sqref="H49:H50">
    <cfRule type="cellIs" dxfId="176" priority="32" operator="between">
      <formula>9</formula>
      <formula>16</formula>
    </cfRule>
    <cfRule type="cellIs" dxfId="175" priority="33" operator="between">
      <formula>4</formula>
      <formula>8</formula>
    </cfRule>
    <cfRule type="cellIs" dxfId="174" priority="34" operator="between">
      <formula>1</formula>
      <formula>3</formula>
    </cfRule>
  </conditionalFormatting>
  <conditionalFormatting sqref="L15:L18">
    <cfRule type="containsText" dxfId="173" priority="29" operator="containsText" text="Elevé">
      <formula>NOT(ISERROR(SEARCH("Elevé",L15)))</formula>
    </cfRule>
    <cfRule type="containsText" dxfId="172" priority="30" operator="containsText" text="Modéré">
      <formula>NOT(ISERROR(SEARCH("Modéré",L15)))</formula>
    </cfRule>
    <cfRule type="containsText" dxfId="171" priority="31" operator="containsText" text="Faible">
      <formula>NOT(ISERROR(SEARCH("Faible",L15)))</formula>
    </cfRule>
  </conditionalFormatting>
  <conditionalFormatting sqref="L20:L23">
    <cfRule type="containsText" dxfId="170" priority="26" operator="containsText" text="Elevé">
      <formula>NOT(ISERROR(SEARCH("Elevé",L20)))</formula>
    </cfRule>
    <cfRule type="containsText" dxfId="169" priority="27" operator="containsText" text="Modéré">
      <formula>NOT(ISERROR(SEARCH("Modéré",L20)))</formula>
    </cfRule>
    <cfRule type="containsText" dxfId="168" priority="28" operator="containsText" text="Faible">
      <formula>NOT(ISERROR(SEARCH("Faible",L20)))</formula>
    </cfRule>
  </conditionalFormatting>
  <conditionalFormatting sqref="L25:L30">
    <cfRule type="containsText" dxfId="167" priority="23" operator="containsText" text="Elevé">
      <formula>NOT(ISERROR(SEARCH("Elevé",L25)))</formula>
    </cfRule>
    <cfRule type="containsText" dxfId="166" priority="24" operator="containsText" text="Modéré">
      <formula>NOT(ISERROR(SEARCH("Modéré",L25)))</formula>
    </cfRule>
    <cfRule type="containsText" dxfId="165" priority="25" operator="containsText" text="Faible">
      <formula>NOT(ISERROR(SEARCH("Faible",L25)))</formula>
    </cfRule>
  </conditionalFormatting>
  <conditionalFormatting sqref="L35:L41">
    <cfRule type="containsText" dxfId="164" priority="20" operator="containsText" text="Elevé">
      <formula>NOT(ISERROR(SEARCH("Elevé",L35)))</formula>
    </cfRule>
    <cfRule type="containsText" dxfId="163" priority="21" operator="containsText" text="Modéré">
      <formula>NOT(ISERROR(SEARCH("Modéré",L35)))</formula>
    </cfRule>
    <cfRule type="containsText" dxfId="162" priority="22" operator="containsText" text="Faible">
      <formula>NOT(ISERROR(SEARCH("Faible",L35)))</formula>
    </cfRule>
  </conditionalFormatting>
  <conditionalFormatting sqref="L43">
    <cfRule type="containsText" dxfId="161" priority="17" operator="containsText" text="Elevé">
      <formula>NOT(ISERROR(SEARCH("Elevé",L43)))</formula>
    </cfRule>
    <cfRule type="containsText" dxfId="160" priority="18" operator="containsText" text="Modéré">
      <formula>NOT(ISERROR(SEARCH("Modéré",L43)))</formula>
    </cfRule>
    <cfRule type="containsText" dxfId="159" priority="19" operator="containsText" text="Faible">
      <formula>NOT(ISERROR(SEARCH("Faible",L43)))</formula>
    </cfRule>
  </conditionalFormatting>
  <conditionalFormatting sqref="L32:L33">
    <cfRule type="containsText" dxfId="158" priority="14" operator="containsText" text="Elevé">
      <formula>NOT(ISERROR(SEARCH("Elevé",L32)))</formula>
    </cfRule>
    <cfRule type="containsText" dxfId="157" priority="15" operator="containsText" text="Modéré">
      <formula>NOT(ISERROR(SEARCH("Modéré",L32)))</formula>
    </cfRule>
    <cfRule type="containsText" dxfId="156" priority="16" operator="containsText" text="Faible">
      <formula>NOT(ISERROR(SEARCH("Faible",L32)))</formula>
    </cfRule>
  </conditionalFormatting>
  <conditionalFormatting sqref="L45:L47">
    <cfRule type="containsText" dxfId="155" priority="11" operator="containsText" text="Elevé">
      <formula>NOT(ISERROR(SEARCH("Elevé",L45)))</formula>
    </cfRule>
    <cfRule type="containsText" dxfId="154" priority="12" operator="containsText" text="Modéré">
      <formula>NOT(ISERROR(SEARCH("Modéré",L45)))</formula>
    </cfRule>
    <cfRule type="containsText" dxfId="153" priority="13" operator="containsText" text="Faible">
      <formula>NOT(ISERROR(SEARCH("Faible",L45)))</formula>
    </cfRule>
  </conditionalFormatting>
  <conditionalFormatting sqref="L49:L50">
    <cfRule type="containsText" dxfId="152" priority="8" operator="containsText" text="Elevé">
      <formula>NOT(ISERROR(SEARCH("Elevé",L49)))</formula>
    </cfRule>
    <cfRule type="containsText" dxfId="151" priority="9" operator="containsText" text="Modéré">
      <formula>NOT(ISERROR(SEARCH("Modéré",L49)))</formula>
    </cfRule>
    <cfRule type="containsText" dxfId="150" priority="10" operator="containsText" text="Faible">
      <formula>NOT(ISERROR(SEARCH("Faible",L49)))</formula>
    </cfRule>
  </conditionalFormatting>
  <conditionalFormatting sqref="K49:K50">
    <cfRule type="cellIs" dxfId="149" priority="5" operator="between">
      <formula>9</formula>
      <formula>16</formula>
    </cfRule>
    <cfRule type="cellIs" dxfId="148" priority="6" operator="between">
      <formula>4</formula>
      <formula>8.9</formula>
    </cfRule>
    <cfRule type="cellIs" dxfId="147" priority="7" operator="between">
      <formula>1</formula>
      <formula>3.9</formula>
    </cfRule>
  </conditionalFormatting>
  <conditionalFormatting sqref="H9">
    <cfRule type="containsBlanks" priority="1">
      <formula>LEN(TRIM(H9))=0</formula>
    </cfRule>
    <cfRule type="cellIs" dxfId="146" priority="2" operator="between">
      <formula>9</formula>
      <formula>16</formula>
    </cfRule>
    <cfRule type="cellIs" dxfId="145" priority="3" operator="between">
      <formula>4</formula>
      <formula>8</formula>
    </cfRule>
    <cfRule type="cellIs" dxfId="144" priority="4" operator="between">
      <formula>1</formula>
      <formula>3</formula>
    </cfRule>
  </conditionalFormatting>
  <dataValidations count="1">
    <dataValidation type="list" allowBlank="1" showInputMessage="1" showErrorMessage="1" sqref="B49:B50 B15:B18 B20:B23 B8:B13 B35:B41 B43 B32:B33 B45:B47 B25:B30">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'Tableau des critères'!$A$12:$A$15</xm:f>
          </x14:formula1>
          <xm:sqref>F20:F23 F43 F50 F33 F8:F13 F15:F18 F45:F47 F35:F41 F25:F30</xm:sqref>
        </x14:dataValidation>
        <x14:dataValidation type="list" allowBlank="1" showInputMessage="1" showErrorMessage="1">
          <x14:formula1>
            <xm:f>'Tableau des critères'!$A$5:$A$8</xm:f>
          </x14:formula1>
          <xm:sqref>G20:G23 G43 G50 G33 G8:G13 G15:G18 G45:G47 G35:G41 G25:G30</xm:sqref>
        </x14:dataValidation>
        <x14:dataValidation type="list" allowBlank="1" showInputMessage="1" showErrorMessage="1">
          <x14:formula1>
            <xm:f>'Tableau des critères'!$A$22:$A$25</xm:f>
          </x14:formula1>
          <xm:sqref>J20:J23 J43 J50 J33 J8:J13 J45:J47 J35:J41 J15:J18 J25:J30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opLeftCell="A16" zoomScale="87" zoomScaleNormal="87" workbookViewId="0">
      <selection activeCell="B18" sqref="B18"/>
    </sheetView>
  </sheetViews>
  <sheetFormatPr baseColWidth="10" defaultColWidth="10.81640625" defaultRowHeight="14.5" x14ac:dyDescent="0.35"/>
  <cols>
    <col min="1" max="1" width="18" customWidth="1"/>
    <col min="2" max="2" width="47.453125" style="82" customWidth="1"/>
    <col min="3" max="3" width="6.453125" customWidth="1"/>
    <col min="4" max="4" width="27" customWidth="1"/>
    <col min="5" max="5" width="11.453125" customWidth="1"/>
    <col min="6" max="6" width="74.7265625" style="83" customWidth="1"/>
    <col min="7" max="8" width="8.1796875" customWidth="1"/>
  </cols>
  <sheetData>
    <row r="1" spans="1:8" ht="14.5" customHeight="1" x14ac:dyDescent="0.35"/>
    <row r="2" spans="1:8" ht="103.5" customHeight="1" x14ac:dyDescent="0.35">
      <c r="A2" s="84" t="s">
        <v>130</v>
      </c>
      <c r="B2" s="85" t="s">
        <v>230</v>
      </c>
      <c r="C2" s="86" t="s">
        <v>0</v>
      </c>
      <c r="D2" s="85" t="s">
        <v>231</v>
      </c>
      <c r="E2" s="86" t="s">
        <v>232</v>
      </c>
      <c r="F2" s="85" t="s">
        <v>233</v>
      </c>
      <c r="G2" s="86" t="s">
        <v>234</v>
      </c>
      <c r="H2" s="86" t="s">
        <v>235</v>
      </c>
    </row>
    <row r="3" spans="1:8" ht="173.15" customHeight="1" x14ac:dyDescent="0.35">
      <c r="A3" s="166" t="s">
        <v>182</v>
      </c>
      <c r="B3" s="87" t="s">
        <v>236</v>
      </c>
      <c r="C3" s="88"/>
      <c r="D3" s="87"/>
      <c r="E3" s="89"/>
      <c r="F3" s="90" t="s">
        <v>270</v>
      </c>
      <c r="G3" s="91"/>
      <c r="H3" s="91"/>
    </row>
    <row r="4" spans="1:8" ht="268.5" customHeight="1" x14ac:dyDescent="0.35">
      <c r="A4" s="167"/>
      <c r="B4" s="92" t="s">
        <v>237</v>
      </c>
      <c r="C4" s="88"/>
      <c r="D4" s="93"/>
      <c r="E4" s="94"/>
      <c r="F4" s="92" t="s">
        <v>238</v>
      </c>
      <c r="G4" s="91"/>
      <c r="H4" s="91"/>
    </row>
    <row r="5" spans="1:8" ht="127.5" customHeight="1" x14ac:dyDescent="0.35">
      <c r="A5" s="167"/>
      <c r="B5" s="92" t="s">
        <v>239</v>
      </c>
      <c r="C5" s="88"/>
      <c r="D5" s="95"/>
      <c r="E5" s="96"/>
      <c r="F5" s="92" t="s">
        <v>271</v>
      </c>
      <c r="G5" s="91"/>
      <c r="H5" s="91"/>
    </row>
    <row r="6" spans="1:8" ht="224.25" customHeight="1" x14ac:dyDescent="0.35">
      <c r="A6" s="167"/>
      <c r="B6" s="90" t="s">
        <v>240</v>
      </c>
      <c r="C6" s="88"/>
      <c r="D6" s="97"/>
      <c r="E6" s="94"/>
      <c r="F6" s="92" t="s">
        <v>241</v>
      </c>
      <c r="G6" s="91"/>
      <c r="H6" s="91"/>
    </row>
    <row r="7" spans="1:8" ht="87" x14ac:dyDescent="0.35">
      <c r="A7" s="167"/>
      <c r="B7" s="87" t="s">
        <v>242</v>
      </c>
      <c r="C7" s="88"/>
      <c r="D7" s="94"/>
      <c r="E7" s="94"/>
      <c r="F7" s="92" t="s">
        <v>243</v>
      </c>
      <c r="G7" s="91"/>
      <c r="H7" s="91"/>
    </row>
    <row r="8" spans="1:8" ht="69.650000000000006" customHeight="1" x14ac:dyDescent="0.35">
      <c r="A8" s="167"/>
      <c r="B8" s="90" t="s">
        <v>244</v>
      </c>
      <c r="C8" s="88"/>
      <c r="D8" s="98"/>
      <c r="E8" s="99"/>
      <c r="F8" s="90" t="s">
        <v>245</v>
      </c>
      <c r="G8" s="91"/>
      <c r="H8" s="91"/>
    </row>
    <row r="9" spans="1:8" ht="111" customHeight="1" x14ac:dyDescent="0.35">
      <c r="A9" s="167"/>
      <c r="B9" s="92" t="s">
        <v>246</v>
      </c>
      <c r="C9" s="88"/>
      <c r="D9" s="99"/>
      <c r="E9" s="99"/>
      <c r="F9" s="90" t="s">
        <v>247</v>
      </c>
      <c r="G9" s="91"/>
      <c r="H9" s="91"/>
    </row>
    <row r="10" spans="1:8" ht="84" customHeight="1" x14ac:dyDescent="0.35">
      <c r="A10" s="167"/>
      <c r="B10" s="90" t="s">
        <v>248</v>
      </c>
      <c r="C10" s="88"/>
      <c r="D10" s="99"/>
      <c r="E10" s="99"/>
      <c r="F10" s="90" t="s">
        <v>249</v>
      </c>
      <c r="G10" s="91"/>
      <c r="H10" s="91"/>
    </row>
    <row r="11" spans="1:8" ht="128.25" customHeight="1" x14ac:dyDescent="0.35">
      <c r="A11" s="168"/>
      <c r="B11" s="90" t="s">
        <v>250</v>
      </c>
      <c r="C11" s="88"/>
      <c r="D11" s="99"/>
      <c r="E11" s="99"/>
      <c r="F11" s="90" t="s">
        <v>269</v>
      </c>
      <c r="G11" s="91"/>
      <c r="H11" s="91"/>
    </row>
    <row r="12" spans="1:8" ht="118.5" customHeight="1" x14ac:dyDescent="0.35">
      <c r="A12" s="100" t="s">
        <v>251</v>
      </c>
      <c r="B12" s="92" t="s">
        <v>252</v>
      </c>
      <c r="C12" s="88"/>
      <c r="D12" s="97"/>
      <c r="E12" s="99"/>
      <c r="F12" s="90" t="s">
        <v>253</v>
      </c>
      <c r="G12" s="91"/>
      <c r="H12" s="91"/>
    </row>
    <row r="13" spans="1:8" ht="131.25" customHeight="1" x14ac:dyDescent="0.35">
      <c r="A13" s="100" t="s">
        <v>43</v>
      </c>
      <c r="B13" s="90" t="s">
        <v>254</v>
      </c>
      <c r="C13" s="88"/>
      <c r="D13" s="99"/>
      <c r="E13" s="99"/>
      <c r="F13" s="92" t="s">
        <v>255</v>
      </c>
      <c r="G13" s="91"/>
      <c r="H13" s="91"/>
    </row>
    <row r="14" spans="1:8" ht="149.25" customHeight="1" x14ac:dyDescent="0.35">
      <c r="A14" s="100" t="s">
        <v>256</v>
      </c>
      <c r="B14" s="90" t="s">
        <v>257</v>
      </c>
      <c r="C14" s="88"/>
      <c r="D14" s="99"/>
      <c r="E14" s="99"/>
      <c r="F14" s="90" t="s">
        <v>258</v>
      </c>
      <c r="G14" s="91"/>
      <c r="H14" s="91"/>
    </row>
    <row r="15" spans="1:8" ht="124.5" customHeight="1" x14ac:dyDescent="0.35">
      <c r="A15" s="169" t="s">
        <v>120</v>
      </c>
      <c r="B15" s="90" t="s">
        <v>259</v>
      </c>
      <c r="C15" s="88"/>
      <c r="D15" s="99"/>
      <c r="E15" s="91"/>
      <c r="F15" s="101" t="s">
        <v>260</v>
      </c>
      <c r="G15" s="91"/>
      <c r="H15" s="91"/>
    </row>
    <row r="16" spans="1:8" ht="35.15" customHeight="1" x14ac:dyDescent="0.35">
      <c r="A16" s="170"/>
      <c r="B16" s="90" t="s">
        <v>265</v>
      </c>
      <c r="C16" s="88"/>
      <c r="D16" s="99"/>
      <c r="E16" s="91"/>
      <c r="F16" s="101" t="s">
        <v>266</v>
      </c>
      <c r="G16" s="91"/>
      <c r="H16" s="91"/>
    </row>
    <row r="17" spans="1:8" ht="179.15" customHeight="1" x14ac:dyDescent="0.35">
      <c r="A17" s="170"/>
      <c r="B17" s="90" t="s">
        <v>261</v>
      </c>
      <c r="C17" s="88"/>
      <c r="D17" s="99"/>
      <c r="E17" s="99"/>
      <c r="F17" s="90" t="s">
        <v>268</v>
      </c>
      <c r="G17" s="91"/>
      <c r="H17" s="91"/>
    </row>
    <row r="18" spans="1:8" ht="29" x14ac:dyDescent="0.35">
      <c r="A18" s="107" t="s">
        <v>229</v>
      </c>
      <c r="B18" s="90" t="s">
        <v>267</v>
      </c>
      <c r="C18" s="88"/>
      <c r="D18" s="99"/>
      <c r="E18" s="91"/>
      <c r="F18" s="108" t="s">
        <v>272</v>
      </c>
      <c r="G18" s="91"/>
      <c r="H18" s="91"/>
    </row>
    <row r="19" spans="1:8" ht="41.25" customHeight="1" x14ac:dyDescent="0.35">
      <c r="A19" s="100" t="s">
        <v>262</v>
      </c>
      <c r="B19" s="102"/>
      <c r="C19" s="88"/>
      <c r="D19" s="99"/>
      <c r="E19" s="91"/>
      <c r="F19" s="103"/>
      <c r="G19" s="91"/>
      <c r="H19" s="91"/>
    </row>
    <row r="23" spans="1:8" x14ac:dyDescent="0.35">
      <c r="B23" s="82" t="s">
        <v>263</v>
      </c>
    </row>
  </sheetData>
  <autoFilter ref="A2:F2"/>
  <mergeCells count="2">
    <mergeCell ref="A3:A11"/>
    <mergeCell ref="A15:A17"/>
  </mergeCells>
  <dataValidations count="1">
    <dataValidation type="list" allowBlank="1" showInputMessage="1" showErrorMessage="1" sqref="C3:C19">
      <formula1>"oui, non"</formula1>
    </dataValidation>
  </dataValidations>
  <pageMargins left="0.23622047244094491" right="0.23622047244094491" top="0.74803149606299213" bottom="0.74803149606299213" header="0.31496062992125984" footer="0.31496062992125984"/>
  <pageSetup paperSize="9" scale="71" fitToHeight="0"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Zeros="0" topLeftCell="H1" zoomScale="80" zoomScaleNormal="80" zoomScaleSheetLayoutView="75" workbookViewId="0">
      <selection activeCell="I17" sqref="I17"/>
    </sheetView>
  </sheetViews>
  <sheetFormatPr baseColWidth="10" defaultColWidth="11.453125" defaultRowHeight="14.5" x14ac:dyDescent="0.35"/>
  <cols>
    <col min="1" max="1" width="50.81640625" style="44" customWidth="1"/>
    <col min="2" max="2" width="7" style="44" customWidth="1"/>
    <col min="3" max="3" width="21" style="44" hidden="1" customWidth="1"/>
    <col min="4" max="4" width="30.453125" style="44" customWidth="1"/>
    <col min="5" max="5" width="30.453125" style="59" customWidth="1"/>
    <col min="6" max="8" width="6.453125" style="44" customWidth="1"/>
    <col min="9" max="9" width="27.453125" style="44" customWidth="1"/>
    <col min="10" max="10" width="6.54296875" style="44" customWidth="1"/>
    <col min="11" max="11" width="6.453125" style="44" hidden="1" customWidth="1"/>
    <col min="12" max="12" width="18" style="44" customWidth="1"/>
    <col min="13" max="13" width="33.7265625" style="44" customWidth="1"/>
    <col min="14" max="14" width="13.453125" style="44" customWidth="1"/>
    <col min="15" max="15" width="15.81640625" style="44" customWidth="1"/>
    <col min="16" max="16" width="14.7265625" style="44" customWidth="1"/>
    <col min="17" max="17" width="19" style="44" customWidth="1"/>
    <col min="18" max="16384" width="11.453125" style="44"/>
  </cols>
  <sheetData>
    <row r="1" spans="1:19" ht="55.5" customHeight="1" x14ac:dyDescent="0.35">
      <c r="A1" s="157" t="s">
        <v>176</v>
      </c>
      <c r="B1" s="157"/>
      <c r="C1" s="157"/>
      <c r="D1" s="157"/>
      <c r="E1" s="157"/>
      <c r="F1" s="157"/>
      <c r="G1" s="157"/>
      <c r="H1" s="157"/>
      <c r="I1" s="157"/>
      <c r="J1" s="157"/>
      <c r="K1" s="157"/>
      <c r="L1" s="157"/>
      <c r="M1" s="157"/>
      <c r="N1" s="157"/>
      <c r="O1" s="157"/>
      <c r="P1" s="157"/>
      <c r="Q1" s="157"/>
    </row>
    <row r="2" spans="1:19" ht="39.75" customHeight="1" x14ac:dyDescent="0.35">
      <c r="A2" s="163" t="s">
        <v>172</v>
      </c>
      <c r="B2" s="163"/>
      <c r="C2" s="163"/>
      <c r="D2" s="163"/>
      <c r="E2" s="163"/>
      <c r="F2" s="163"/>
      <c r="G2" s="163"/>
      <c r="H2" s="163"/>
      <c r="I2" s="163"/>
      <c r="J2" s="163"/>
      <c r="K2" s="68"/>
      <c r="L2" s="147" t="s">
        <v>175</v>
      </c>
      <c r="M2" s="147"/>
      <c r="N2" s="147"/>
      <c r="O2" s="147"/>
      <c r="P2" s="147"/>
      <c r="Q2" s="147"/>
      <c r="R2" s="45"/>
      <c r="S2" s="46"/>
    </row>
    <row r="3" spans="1:19" ht="30" customHeight="1" x14ac:dyDescent="0.35">
      <c r="A3" s="164" t="s">
        <v>173</v>
      </c>
      <c r="B3" s="165"/>
      <c r="C3" s="165"/>
      <c r="D3" s="165"/>
      <c r="E3" s="165"/>
      <c r="F3" s="165"/>
      <c r="G3" s="165"/>
      <c r="H3" s="165"/>
      <c r="I3" s="165"/>
      <c r="J3" s="165"/>
      <c r="K3" s="47"/>
      <c r="L3" s="147" t="s">
        <v>174</v>
      </c>
      <c r="M3" s="147"/>
      <c r="N3" s="147"/>
      <c r="O3" s="147"/>
      <c r="P3" s="147"/>
      <c r="Q3" s="147"/>
      <c r="R3" s="45"/>
      <c r="S3" s="46"/>
    </row>
    <row r="4" spans="1:19" ht="34.5" customHeight="1" x14ac:dyDescent="0.35">
      <c r="A4" s="149" t="s">
        <v>9</v>
      </c>
      <c r="B4" s="150"/>
      <c r="C4" s="150"/>
      <c r="D4" s="150"/>
      <c r="E4" s="150"/>
      <c r="F4" s="150"/>
      <c r="G4" s="150"/>
      <c r="H4" s="150"/>
      <c r="I4" s="150"/>
      <c r="J4" s="150"/>
      <c r="K4" s="151"/>
      <c r="L4" s="76"/>
      <c r="M4" s="160" t="s">
        <v>10</v>
      </c>
      <c r="N4" s="161"/>
      <c r="O4" s="161"/>
      <c r="P4" s="161"/>
      <c r="Q4" s="162"/>
    </row>
    <row r="5" spans="1:19" ht="24" customHeight="1" x14ac:dyDescent="0.35">
      <c r="A5" s="158" t="s">
        <v>130</v>
      </c>
      <c r="B5" s="152" t="s">
        <v>0</v>
      </c>
      <c r="C5" s="159" t="s">
        <v>42</v>
      </c>
      <c r="D5" s="153" t="s">
        <v>129</v>
      </c>
      <c r="E5" s="153" t="s">
        <v>44</v>
      </c>
      <c r="F5" s="152" t="s">
        <v>115</v>
      </c>
      <c r="G5" s="152" t="s">
        <v>1</v>
      </c>
      <c r="H5" s="152" t="s">
        <v>21</v>
      </c>
      <c r="I5" s="153" t="s">
        <v>8</v>
      </c>
      <c r="J5" s="152" t="s">
        <v>23</v>
      </c>
      <c r="K5" s="152" t="s">
        <v>145</v>
      </c>
      <c r="L5" s="153" t="s">
        <v>180</v>
      </c>
      <c r="M5" s="148" t="s">
        <v>2</v>
      </c>
      <c r="N5" s="148" t="s">
        <v>11</v>
      </c>
      <c r="O5" s="148" t="s">
        <v>197</v>
      </c>
      <c r="P5" s="148" t="s">
        <v>198</v>
      </c>
      <c r="Q5" s="148" t="s">
        <v>144</v>
      </c>
    </row>
    <row r="6" spans="1:19" ht="60.75" customHeight="1" x14ac:dyDescent="0.35">
      <c r="A6" s="158"/>
      <c r="B6" s="152"/>
      <c r="C6" s="159"/>
      <c r="D6" s="153"/>
      <c r="E6" s="153"/>
      <c r="F6" s="152"/>
      <c r="G6" s="152"/>
      <c r="H6" s="152"/>
      <c r="I6" s="153"/>
      <c r="J6" s="152"/>
      <c r="K6" s="152"/>
      <c r="L6" s="153"/>
      <c r="M6" s="148"/>
      <c r="N6" s="148"/>
      <c r="O6" s="148"/>
      <c r="P6" s="148"/>
      <c r="Q6" s="148"/>
    </row>
    <row r="7" spans="1:19" x14ac:dyDescent="0.35">
      <c r="A7" s="154" t="s">
        <v>5</v>
      </c>
      <c r="B7" s="154"/>
      <c r="C7" s="154"/>
      <c r="D7" s="154"/>
      <c r="E7" s="154"/>
      <c r="F7" s="154"/>
      <c r="G7" s="154"/>
      <c r="H7" s="154"/>
      <c r="I7" s="154"/>
      <c r="J7" s="154"/>
      <c r="K7" s="154"/>
      <c r="L7" s="154"/>
      <c r="M7" s="154"/>
      <c r="N7" s="154"/>
      <c r="O7" s="154"/>
      <c r="P7" s="154"/>
      <c r="Q7" s="154"/>
      <c r="R7" s="44" t="str">
        <f>IF(K7&lt;0.3, "", IF(K7&lt;3.9,"faible", IF(K7&lt;8.9, "modéré","elevé")))</f>
        <v/>
      </c>
    </row>
    <row r="8" spans="1:19" ht="59.25" customHeight="1" x14ac:dyDescent="0.35">
      <c r="A8" s="49" t="s">
        <v>4</v>
      </c>
      <c r="B8" s="50" t="s">
        <v>12</v>
      </c>
      <c r="C8" s="50"/>
      <c r="D8" s="52" t="s">
        <v>209</v>
      </c>
      <c r="E8" s="51" t="s">
        <v>210</v>
      </c>
      <c r="F8" s="1">
        <v>2</v>
      </c>
      <c r="G8" s="1">
        <v>2</v>
      </c>
      <c r="H8" s="36">
        <f>F8*G8</f>
        <v>4</v>
      </c>
      <c r="I8" s="52" t="s">
        <v>208</v>
      </c>
      <c r="J8" s="50">
        <v>1</v>
      </c>
      <c r="K8" s="36">
        <f>H8*J8</f>
        <v>4</v>
      </c>
      <c r="L8" s="66" t="str">
        <f>IF(K8&lt;0.3, "", IF(K8&lt;3.9,"Faible", IF(K8&lt;8.9, "Modéré","Elevé")))</f>
        <v>Modéré</v>
      </c>
      <c r="M8" s="79" t="s">
        <v>211</v>
      </c>
      <c r="N8" s="80" t="s">
        <v>212</v>
      </c>
      <c r="O8" s="65">
        <v>43497</v>
      </c>
      <c r="P8" s="1" t="s">
        <v>164</v>
      </c>
      <c r="Q8" s="1"/>
    </row>
    <row r="9" spans="1:19" ht="52.5" customHeight="1" x14ac:dyDescent="0.35">
      <c r="A9" s="54" t="s">
        <v>179</v>
      </c>
      <c r="B9" s="50" t="s">
        <v>12</v>
      </c>
      <c r="C9" s="52"/>
      <c r="D9" s="52" t="s">
        <v>213</v>
      </c>
      <c r="E9" s="51" t="s">
        <v>132</v>
      </c>
      <c r="F9" s="1">
        <v>4</v>
      </c>
      <c r="G9" s="1">
        <v>3</v>
      </c>
      <c r="H9" s="36">
        <f>F9*G9</f>
        <v>12</v>
      </c>
      <c r="I9" s="52" t="s">
        <v>131</v>
      </c>
      <c r="J9" s="50">
        <v>0.5</v>
      </c>
      <c r="K9" s="36">
        <f>H9*J9</f>
        <v>6</v>
      </c>
      <c r="L9" s="66" t="str">
        <f>IF(K9&lt;0.3, "", IF(K9&lt;3.9,"Faible", IF(K9&lt;8.9, "Modéré","Elevé")))</f>
        <v>Modéré</v>
      </c>
      <c r="M9" s="79" t="s">
        <v>214</v>
      </c>
      <c r="N9" s="80" t="s">
        <v>163</v>
      </c>
      <c r="O9" s="65">
        <v>43314</v>
      </c>
      <c r="P9" s="1" t="s">
        <v>153</v>
      </c>
      <c r="Q9" s="65">
        <v>43726</v>
      </c>
    </row>
    <row r="10" spans="1:19" ht="15" customHeight="1" x14ac:dyDescent="0.35">
      <c r="A10" s="49" t="s">
        <v>3</v>
      </c>
      <c r="B10" s="50" t="s">
        <v>13</v>
      </c>
      <c r="C10" s="52"/>
      <c r="D10" s="52"/>
      <c r="E10" s="51"/>
      <c r="F10" s="1"/>
      <c r="G10" s="1"/>
      <c r="H10" s="36">
        <f t="shared" ref="H10:H13" si="0">F10*G10</f>
        <v>0</v>
      </c>
      <c r="I10" s="52"/>
      <c r="J10" s="50"/>
      <c r="K10" s="36">
        <f t="shared" ref="K10:K13" si="1">H10*J10</f>
        <v>0</v>
      </c>
      <c r="L10" s="64" t="str">
        <f t="shared" ref="L10:L50" si="2">IF(K10&lt;0.3, "", IF(K10&lt;3.9,"Faible", IF(K10&lt;8.9, "Modéré","Elevé")))</f>
        <v/>
      </c>
      <c r="M10" s="53"/>
      <c r="N10" s="1"/>
      <c r="O10" s="1"/>
      <c r="P10" s="1"/>
      <c r="Q10" s="1"/>
    </row>
    <row r="11" spans="1:19" ht="29.25" customHeight="1" x14ac:dyDescent="0.35">
      <c r="A11" s="49" t="s">
        <v>199</v>
      </c>
      <c r="B11" s="50" t="s">
        <v>13</v>
      </c>
      <c r="C11" s="52"/>
      <c r="D11" s="52"/>
      <c r="E11" s="51"/>
      <c r="F11" s="1"/>
      <c r="G11" s="1"/>
      <c r="H11" s="36">
        <f t="shared" si="0"/>
        <v>0</v>
      </c>
      <c r="I11" s="52"/>
      <c r="J11" s="50"/>
      <c r="K11" s="36">
        <f t="shared" si="1"/>
        <v>0</v>
      </c>
      <c r="L11" s="64" t="str">
        <f t="shared" si="2"/>
        <v/>
      </c>
      <c r="M11" s="53"/>
      <c r="N11" s="1"/>
      <c r="O11" s="1"/>
      <c r="P11" s="1"/>
      <c r="Q11" s="1"/>
    </row>
    <row r="12" spans="1:19" ht="15.5" x14ac:dyDescent="0.35">
      <c r="A12" s="49" t="s">
        <v>17</v>
      </c>
      <c r="B12" s="50" t="s">
        <v>13</v>
      </c>
      <c r="C12" s="52"/>
      <c r="D12" s="52"/>
      <c r="E12" s="51"/>
      <c r="F12" s="1"/>
      <c r="G12" s="1"/>
      <c r="H12" s="36">
        <f t="shared" si="0"/>
        <v>0</v>
      </c>
      <c r="I12" s="52"/>
      <c r="J12" s="50"/>
      <c r="K12" s="36">
        <f t="shared" si="1"/>
        <v>0</v>
      </c>
      <c r="L12" s="64" t="str">
        <f t="shared" si="2"/>
        <v/>
      </c>
      <c r="M12" s="53"/>
      <c r="N12" s="1"/>
      <c r="O12" s="1"/>
      <c r="P12" s="1"/>
      <c r="Q12" s="1"/>
    </row>
    <row r="13" spans="1:19" ht="15.5" x14ac:dyDescent="0.35">
      <c r="A13" s="54" t="s">
        <v>16</v>
      </c>
      <c r="B13" s="50"/>
      <c r="C13" s="52"/>
      <c r="D13" s="52"/>
      <c r="E13" s="51"/>
      <c r="F13" s="1"/>
      <c r="G13" s="1"/>
      <c r="H13" s="36">
        <f t="shared" si="0"/>
        <v>0</v>
      </c>
      <c r="I13" s="52"/>
      <c r="J13" s="50"/>
      <c r="K13" s="36">
        <f t="shared" si="1"/>
        <v>0</v>
      </c>
      <c r="L13" s="64" t="str">
        <f t="shared" si="2"/>
        <v/>
      </c>
      <c r="M13" s="53"/>
      <c r="N13" s="1"/>
      <c r="O13" s="1"/>
      <c r="P13" s="1"/>
      <c r="Q13" s="1"/>
    </row>
    <row r="14" spans="1:19" x14ac:dyDescent="0.35">
      <c r="A14" s="155" t="s">
        <v>43</v>
      </c>
      <c r="B14" s="156"/>
      <c r="C14" s="156"/>
      <c r="D14" s="156"/>
      <c r="E14" s="156"/>
      <c r="F14" s="156"/>
      <c r="G14" s="156"/>
      <c r="H14" s="156"/>
      <c r="I14" s="156"/>
      <c r="J14" s="156"/>
      <c r="K14" s="156"/>
      <c r="L14" s="156"/>
      <c r="M14" s="156"/>
      <c r="N14" s="156"/>
      <c r="O14" s="156"/>
      <c r="P14" s="156"/>
      <c r="Q14" s="156"/>
      <c r="R14" s="44" t="str">
        <f>IF(K14&lt;0.3, "", IF(K14&lt;3.9,"faible", IF(K14&lt;8.9, "modéré","elevé")))</f>
        <v/>
      </c>
    </row>
    <row r="15" spans="1:19" ht="70" x14ac:dyDescent="0.35">
      <c r="A15" s="54" t="s">
        <v>181</v>
      </c>
      <c r="B15" s="50" t="s">
        <v>12</v>
      </c>
      <c r="C15" s="55"/>
      <c r="D15" s="55" t="s">
        <v>137</v>
      </c>
      <c r="E15" s="69" t="s">
        <v>215</v>
      </c>
      <c r="F15" s="1">
        <v>4</v>
      </c>
      <c r="G15" s="1">
        <v>2</v>
      </c>
      <c r="H15" s="36">
        <f t="shared" ref="H15" si="3">F15*G15</f>
        <v>8</v>
      </c>
      <c r="I15" s="52" t="s">
        <v>133</v>
      </c>
      <c r="J15" s="50">
        <v>0.5</v>
      </c>
      <c r="K15" s="36">
        <f>H15*J15</f>
        <v>4</v>
      </c>
      <c r="L15" s="66" t="str">
        <f t="shared" ref="L15" si="4">IF(K15&lt;0.3, "", IF(K15&lt;3.9,"Faible", IF(K15&lt;8.9, "Modéré","Elevé")))</f>
        <v>Modéré</v>
      </c>
      <c r="M15" s="53" t="s">
        <v>216</v>
      </c>
      <c r="N15" s="1" t="s">
        <v>150</v>
      </c>
      <c r="O15" s="65">
        <v>42767</v>
      </c>
      <c r="P15" s="1" t="s">
        <v>178</v>
      </c>
      <c r="Q15" s="37" t="s">
        <v>177</v>
      </c>
    </row>
    <row r="16" spans="1:19" ht="15.5" x14ac:dyDescent="0.35">
      <c r="A16" s="49" t="s">
        <v>194</v>
      </c>
      <c r="B16" s="50" t="s">
        <v>13</v>
      </c>
      <c r="C16" s="52"/>
      <c r="D16" s="52"/>
      <c r="E16" s="51"/>
      <c r="F16" s="1"/>
      <c r="G16" s="1"/>
      <c r="H16" s="36"/>
      <c r="I16" s="52"/>
      <c r="J16" s="50"/>
      <c r="K16" s="36"/>
      <c r="L16" s="66"/>
      <c r="M16" s="53"/>
      <c r="N16" s="1"/>
      <c r="O16" s="65"/>
      <c r="P16" s="1"/>
      <c r="Q16" s="1"/>
    </row>
    <row r="17" spans="1:18" ht="42" x14ac:dyDescent="0.35">
      <c r="A17" s="49" t="s">
        <v>193</v>
      </c>
      <c r="B17" s="50" t="s">
        <v>12</v>
      </c>
      <c r="C17" s="52"/>
      <c r="D17" s="52" t="s">
        <v>165</v>
      </c>
      <c r="E17" s="51" t="s">
        <v>166</v>
      </c>
      <c r="F17" s="1">
        <v>2</v>
      </c>
      <c r="G17" s="1">
        <v>3</v>
      </c>
      <c r="H17" s="36">
        <f t="shared" ref="H17" si="5">F17*G17</f>
        <v>6</v>
      </c>
      <c r="I17" s="52" t="s">
        <v>218</v>
      </c>
      <c r="J17" s="50">
        <v>0.7</v>
      </c>
      <c r="K17" s="36">
        <f>H17*J17</f>
        <v>4.1999999999999993</v>
      </c>
      <c r="L17" s="66" t="str">
        <f t="shared" ref="L17" si="6">IF(K17&lt;0.3, "", IF(K17&lt;3.9,"Faible", IF(K17&lt;8.9, "Modéré","Elevé")))</f>
        <v>Modéré</v>
      </c>
      <c r="M17" s="53" t="s">
        <v>167</v>
      </c>
      <c r="N17" s="1" t="s">
        <v>168</v>
      </c>
      <c r="O17" s="65">
        <v>43118</v>
      </c>
      <c r="P17" s="1" t="s">
        <v>217</v>
      </c>
      <c r="Q17" s="1"/>
    </row>
    <row r="18" spans="1:18" ht="14.25" customHeight="1" x14ac:dyDescent="0.35">
      <c r="A18" s="53" t="s">
        <v>14</v>
      </c>
      <c r="B18" s="50" t="s">
        <v>13</v>
      </c>
      <c r="C18" s="52"/>
      <c r="D18" s="52"/>
      <c r="E18" s="51"/>
      <c r="F18" s="1"/>
      <c r="G18" s="1"/>
      <c r="H18" s="36">
        <f>F18*G18</f>
        <v>0</v>
      </c>
      <c r="I18" s="52"/>
      <c r="J18" s="50"/>
      <c r="K18" s="36">
        <f>H18*J18</f>
        <v>0</v>
      </c>
      <c r="L18" s="64" t="str">
        <f t="shared" si="2"/>
        <v/>
      </c>
      <c r="M18" s="53"/>
      <c r="N18" s="1"/>
      <c r="O18" s="1"/>
      <c r="P18" s="1"/>
      <c r="Q18" s="1"/>
    </row>
    <row r="19" spans="1:18" x14ac:dyDescent="0.35">
      <c r="A19" s="73" t="s">
        <v>182</v>
      </c>
      <c r="B19" s="74"/>
      <c r="C19" s="74"/>
      <c r="D19" s="74"/>
      <c r="E19" s="74"/>
      <c r="F19" s="74"/>
      <c r="G19" s="74"/>
      <c r="H19" s="74"/>
      <c r="I19" s="74"/>
      <c r="J19" s="74"/>
      <c r="K19" s="74"/>
      <c r="L19" s="74"/>
      <c r="M19" s="74"/>
      <c r="N19" s="74"/>
      <c r="O19" s="74"/>
      <c r="P19" s="74"/>
      <c r="Q19" s="74"/>
      <c r="R19" s="44" t="str">
        <f>IF(K19&lt;0.3, "", IF(K19&lt;3.9,"faible", IF(K19&lt;8.9, "modéré","elevé")))</f>
        <v/>
      </c>
    </row>
    <row r="20" spans="1:18" ht="15.5" x14ac:dyDescent="0.35">
      <c r="A20" s="49" t="s">
        <v>183</v>
      </c>
      <c r="B20" s="50" t="s">
        <v>13</v>
      </c>
      <c r="C20" s="52"/>
      <c r="D20" s="52"/>
      <c r="E20" s="51"/>
      <c r="F20" s="1"/>
      <c r="G20" s="1"/>
      <c r="H20" s="36">
        <f t="shared" ref="H20:H21" si="7">F20*G20</f>
        <v>0</v>
      </c>
      <c r="I20" s="52"/>
      <c r="J20" s="50"/>
      <c r="K20" s="36">
        <f>H20*J20</f>
        <v>0</v>
      </c>
      <c r="L20" s="64" t="str">
        <f t="shared" si="2"/>
        <v/>
      </c>
      <c r="M20" s="53"/>
      <c r="N20" s="1"/>
      <c r="O20" s="1"/>
      <c r="P20" s="1"/>
      <c r="Q20" s="1"/>
    </row>
    <row r="21" spans="1:18" ht="28" x14ac:dyDescent="0.35">
      <c r="A21" s="49" t="s">
        <v>195</v>
      </c>
      <c r="B21" s="50" t="s">
        <v>12</v>
      </c>
      <c r="C21" s="52"/>
      <c r="D21" s="52"/>
      <c r="E21" s="51"/>
      <c r="F21" s="1"/>
      <c r="G21" s="1"/>
      <c r="H21" s="36">
        <f t="shared" si="7"/>
        <v>0</v>
      </c>
      <c r="I21" s="52"/>
      <c r="J21" s="50"/>
      <c r="K21" s="36">
        <f>H21*J21</f>
        <v>0</v>
      </c>
      <c r="L21" s="64" t="str">
        <f t="shared" si="2"/>
        <v/>
      </c>
      <c r="M21" s="53"/>
      <c r="N21" s="1"/>
      <c r="O21" s="1"/>
      <c r="P21" s="1"/>
      <c r="Q21" s="1"/>
    </row>
    <row r="22" spans="1:18" ht="28" x14ac:dyDescent="0.35">
      <c r="A22" s="49" t="s">
        <v>184</v>
      </c>
      <c r="B22" s="50" t="s">
        <v>13</v>
      </c>
      <c r="C22" s="52"/>
      <c r="D22" s="52"/>
      <c r="E22" s="51"/>
      <c r="F22" s="1"/>
      <c r="G22" s="1"/>
      <c r="H22" s="36"/>
      <c r="I22" s="52"/>
      <c r="J22" s="50"/>
      <c r="K22" s="36"/>
      <c r="L22" s="64"/>
      <c r="M22" s="53"/>
      <c r="N22" s="1"/>
      <c r="O22" s="1"/>
      <c r="P22" s="1"/>
      <c r="Q22" s="1"/>
    </row>
    <row r="23" spans="1:18" s="59" customFormat="1" ht="70" x14ac:dyDescent="0.35">
      <c r="A23" s="49" t="s">
        <v>196</v>
      </c>
      <c r="B23" s="50" t="s">
        <v>13</v>
      </c>
      <c r="C23" s="51"/>
      <c r="D23" s="52" t="s">
        <v>219</v>
      </c>
      <c r="E23" s="51" t="s">
        <v>220</v>
      </c>
      <c r="F23" s="1">
        <v>3</v>
      </c>
      <c r="G23" s="1">
        <v>2</v>
      </c>
      <c r="H23" s="36">
        <f t="shared" ref="H23" si="8">F23*G23</f>
        <v>6</v>
      </c>
      <c r="I23" s="52" t="s">
        <v>221</v>
      </c>
      <c r="J23" s="50">
        <v>0.5</v>
      </c>
      <c r="K23" s="36">
        <f>H23*J23</f>
        <v>3</v>
      </c>
      <c r="L23" s="66" t="str">
        <f t="shared" ref="L23" si="9">IF(K23&lt;0.3, "", IF(K23&lt;3.9,"Faible", IF(K23&lt;8.9, "Modéré","Elevé")))</f>
        <v>Faible</v>
      </c>
      <c r="M23" s="53"/>
      <c r="N23" s="1"/>
      <c r="O23" s="1"/>
      <c r="P23" s="1"/>
      <c r="Q23" s="1"/>
    </row>
    <row r="24" spans="1:18" x14ac:dyDescent="0.35">
      <c r="A24" s="155" t="s">
        <v>117</v>
      </c>
      <c r="B24" s="156"/>
      <c r="C24" s="156"/>
      <c r="D24" s="156"/>
      <c r="E24" s="156"/>
      <c r="F24" s="156"/>
      <c r="G24" s="156"/>
      <c r="H24" s="156"/>
      <c r="I24" s="156"/>
      <c r="J24" s="156"/>
      <c r="K24" s="156"/>
      <c r="L24" s="156"/>
      <c r="M24" s="156"/>
      <c r="N24" s="156"/>
      <c r="O24" s="156"/>
      <c r="P24" s="156"/>
      <c r="Q24" s="156"/>
      <c r="R24" s="44" t="str">
        <f>IF(K24&lt;0.3, "", IF(K24&lt;3.9,"faible", IF(K24&lt;8.9, "modéré","elevé")))</f>
        <v/>
      </c>
    </row>
    <row r="25" spans="1:18" ht="14.25" customHeight="1" x14ac:dyDescent="0.35">
      <c r="A25" s="49" t="s">
        <v>200</v>
      </c>
      <c r="B25" s="50" t="s">
        <v>12</v>
      </c>
      <c r="C25" s="52" t="s">
        <v>138</v>
      </c>
      <c r="D25" s="52" t="s">
        <v>134</v>
      </c>
      <c r="E25" s="51" t="s">
        <v>135</v>
      </c>
      <c r="F25" s="1">
        <v>3</v>
      </c>
      <c r="G25" s="1">
        <v>2</v>
      </c>
      <c r="H25" s="36">
        <f t="shared" ref="H25" si="10">F25*G25</f>
        <v>6</v>
      </c>
      <c r="I25" s="52" t="s">
        <v>157</v>
      </c>
      <c r="J25" s="50">
        <v>0.5</v>
      </c>
      <c r="K25" s="36">
        <f t="shared" ref="K25:K29" si="11">H25*J25</f>
        <v>3</v>
      </c>
      <c r="L25" s="66" t="str">
        <f t="shared" ref="L25:L29" si="12">IF(K25&lt;0.3, "", IF(K25&lt;3.9,"Faible", IF(K25&lt;8.9, "Modéré","Elevé")))</f>
        <v>Faible</v>
      </c>
      <c r="M25" s="53"/>
      <c r="N25" s="1"/>
      <c r="O25" s="1"/>
      <c r="P25" s="1"/>
      <c r="Q25" s="1"/>
    </row>
    <row r="26" spans="1:18" ht="14.25" customHeight="1" x14ac:dyDescent="0.35">
      <c r="A26" s="49" t="s">
        <v>201</v>
      </c>
      <c r="B26" s="50" t="s">
        <v>13</v>
      </c>
      <c r="C26" s="52"/>
      <c r="D26" s="52"/>
      <c r="E26" s="51"/>
      <c r="F26" s="1"/>
      <c r="G26" s="1"/>
      <c r="H26" s="36">
        <f>F26*G26</f>
        <v>0</v>
      </c>
      <c r="I26" s="52"/>
      <c r="J26" s="50"/>
      <c r="K26" s="36">
        <f t="shared" si="11"/>
        <v>0</v>
      </c>
      <c r="L26" s="64" t="str">
        <f t="shared" si="12"/>
        <v/>
      </c>
      <c r="M26" s="53"/>
      <c r="N26" s="1"/>
      <c r="O26" s="1"/>
      <c r="P26" s="1"/>
      <c r="Q26" s="1"/>
    </row>
    <row r="27" spans="1:18" ht="14.25" customHeight="1" x14ac:dyDescent="0.35">
      <c r="A27" s="49" t="s">
        <v>18</v>
      </c>
      <c r="B27" s="50" t="s">
        <v>13</v>
      </c>
      <c r="C27" s="52"/>
      <c r="D27" s="52"/>
      <c r="E27" s="51"/>
      <c r="F27" s="1"/>
      <c r="G27" s="1"/>
      <c r="H27" s="36">
        <f>F27*G27</f>
        <v>0</v>
      </c>
      <c r="I27" s="52"/>
      <c r="J27" s="50"/>
      <c r="K27" s="36">
        <f t="shared" si="11"/>
        <v>0</v>
      </c>
      <c r="L27" s="64" t="str">
        <f t="shared" si="12"/>
        <v/>
      </c>
      <c r="M27" s="53"/>
      <c r="N27" s="1"/>
      <c r="O27" s="1"/>
      <c r="P27" s="1"/>
      <c r="Q27" s="1"/>
    </row>
    <row r="28" spans="1:18" ht="14.25" customHeight="1" x14ac:dyDescent="0.35">
      <c r="A28" s="49" t="s">
        <v>185</v>
      </c>
      <c r="B28" s="50" t="s">
        <v>12</v>
      </c>
      <c r="C28" s="52" t="s">
        <v>136</v>
      </c>
      <c r="D28" s="52" t="s">
        <v>158</v>
      </c>
      <c r="E28" s="51" t="s">
        <v>135</v>
      </c>
      <c r="F28" s="1">
        <v>4</v>
      </c>
      <c r="G28" s="1">
        <v>3</v>
      </c>
      <c r="H28" s="36">
        <f>F28*G28</f>
        <v>12</v>
      </c>
      <c r="I28" s="52"/>
      <c r="J28" s="50">
        <v>1</v>
      </c>
      <c r="K28" s="36">
        <f t="shared" si="11"/>
        <v>12</v>
      </c>
      <c r="L28" s="66" t="str">
        <f t="shared" si="12"/>
        <v>Elevé</v>
      </c>
      <c r="M28" s="53" t="s">
        <v>159</v>
      </c>
      <c r="N28" s="1"/>
      <c r="O28" s="1"/>
      <c r="P28" s="1"/>
      <c r="Q28" s="1"/>
    </row>
    <row r="29" spans="1:18" ht="14.25" customHeight="1" x14ac:dyDescent="0.35">
      <c r="A29" s="49" t="s">
        <v>7</v>
      </c>
      <c r="B29" s="50" t="s">
        <v>13</v>
      </c>
      <c r="C29" s="52"/>
      <c r="D29" s="52"/>
      <c r="E29" s="51"/>
      <c r="F29" s="1"/>
      <c r="G29" s="1"/>
      <c r="H29" s="36">
        <f>F29*G29</f>
        <v>0</v>
      </c>
      <c r="I29" s="52"/>
      <c r="J29" s="50"/>
      <c r="K29" s="36">
        <f t="shared" si="11"/>
        <v>0</v>
      </c>
      <c r="L29" s="64" t="str">
        <f t="shared" si="12"/>
        <v/>
      </c>
      <c r="M29" s="53"/>
      <c r="N29" s="1"/>
      <c r="O29" s="1"/>
      <c r="P29" s="1"/>
      <c r="Q29" s="1"/>
    </row>
    <row r="30" spans="1:18" ht="14.25" customHeight="1" x14ac:dyDescent="0.35">
      <c r="A30" s="75"/>
      <c r="B30" s="50"/>
      <c r="C30" s="52"/>
      <c r="D30" s="52"/>
      <c r="E30" s="51"/>
      <c r="F30" s="1"/>
      <c r="G30" s="1"/>
      <c r="H30" s="36"/>
      <c r="I30" s="52"/>
      <c r="J30" s="50"/>
      <c r="K30" s="36"/>
      <c r="L30" s="64"/>
      <c r="M30" s="53"/>
      <c r="N30" s="1"/>
      <c r="O30" s="1"/>
      <c r="P30" s="1"/>
      <c r="Q30" s="1"/>
    </row>
    <row r="31" spans="1:18" x14ac:dyDescent="0.35">
      <c r="A31" s="155" t="s">
        <v>186</v>
      </c>
      <c r="B31" s="156"/>
      <c r="C31" s="156"/>
      <c r="D31" s="156"/>
      <c r="E31" s="156"/>
      <c r="F31" s="156"/>
      <c r="G31" s="156"/>
      <c r="H31" s="156"/>
      <c r="I31" s="156"/>
      <c r="J31" s="156"/>
      <c r="K31" s="156"/>
      <c r="L31" s="156"/>
      <c r="M31" s="156"/>
      <c r="N31" s="156"/>
      <c r="O31" s="156"/>
      <c r="P31" s="156"/>
      <c r="Q31" s="156"/>
      <c r="R31" s="44" t="str">
        <f>IF(K31&lt;0.3, "", IF(K31&lt;3.9,"faible", IF(K31&lt;8.9, "modéré","elevé")))</f>
        <v/>
      </c>
    </row>
    <row r="32" spans="1:18" s="59" customFormat="1" ht="15.5" x14ac:dyDescent="0.35">
      <c r="A32" s="56" t="s">
        <v>118</v>
      </c>
      <c r="B32" s="50" t="s">
        <v>13</v>
      </c>
      <c r="C32" s="51"/>
      <c r="D32" s="57"/>
      <c r="E32" s="57"/>
      <c r="F32" s="1"/>
      <c r="G32" s="58"/>
      <c r="H32" s="36">
        <f t="shared" ref="H32:H33" si="13">F32*G32</f>
        <v>0</v>
      </c>
      <c r="I32" s="57"/>
      <c r="J32" s="50"/>
      <c r="K32" s="36">
        <f>H32*J32</f>
        <v>0</v>
      </c>
      <c r="L32" s="64" t="str">
        <f t="shared" ref="L32:L33" si="14">IF(K32&lt;0.3, "", IF(K32&lt;3.9,"Faible", IF(K32&lt;8.9, "Modéré","Elevé")))</f>
        <v/>
      </c>
      <c r="M32" s="57"/>
      <c r="N32" s="57"/>
      <c r="O32" s="57"/>
      <c r="P32" s="57"/>
      <c r="Q32" s="1"/>
    </row>
    <row r="33" spans="1:18" ht="56" x14ac:dyDescent="0.35">
      <c r="A33" s="54" t="s">
        <v>119</v>
      </c>
      <c r="B33" s="50" t="s">
        <v>12</v>
      </c>
      <c r="C33" s="60" t="s">
        <v>151</v>
      </c>
      <c r="D33" s="60" t="s">
        <v>146</v>
      </c>
      <c r="E33" s="51"/>
      <c r="F33" s="58">
        <v>3</v>
      </c>
      <c r="G33" s="58">
        <v>4</v>
      </c>
      <c r="H33" s="36">
        <f t="shared" si="13"/>
        <v>12</v>
      </c>
      <c r="I33" s="55" t="s">
        <v>147</v>
      </c>
      <c r="J33" s="55">
        <v>0.7</v>
      </c>
      <c r="K33" s="36">
        <f>H33*J33</f>
        <v>8.3999999999999986</v>
      </c>
      <c r="L33" s="66" t="str">
        <f t="shared" si="14"/>
        <v>Modéré</v>
      </c>
      <c r="M33" s="53" t="s">
        <v>152</v>
      </c>
      <c r="N33" s="1" t="s">
        <v>148</v>
      </c>
      <c r="O33" s="65">
        <v>43117</v>
      </c>
      <c r="P33" s="1" t="s">
        <v>153</v>
      </c>
      <c r="Q33" s="1"/>
    </row>
    <row r="34" spans="1:18" x14ac:dyDescent="0.35">
      <c r="A34" s="155" t="s">
        <v>122</v>
      </c>
      <c r="B34" s="156"/>
      <c r="C34" s="156"/>
      <c r="D34" s="156"/>
      <c r="E34" s="156"/>
      <c r="F34" s="156"/>
      <c r="G34" s="156"/>
      <c r="H34" s="156"/>
      <c r="I34" s="156"/>
      <c r="J34" s="156"/>
      <c r="K34" s="156"/>
      <c r="L34" s="156"/>
      <c r="M34" s="156"/>
      <c r="N34" s="156"/>
      <c r="O34" s="156"/>
      <c r="P34" s="156"/>
      <c r="Q34" s="156"/>
      <c r="R34" s="44" t="str">
        <f>IF(K34&lt;0.3, "", IF(K34&lt;3.9,"faible", IF(K34&lt;8.9, "modéré","elevé")))</f>
        <v/>
      </c>
    </row>
    <row r="35" spans="1:18" ht="14.25" customHeight="1" x14ac:dyDescent="0.35">
      <c r="A35" s="53" t="s">
        <v>222</v>
      </c>
      <c r="B35" s="50" t="s">
        <v>12</v>
      </c>
      <c r="C35" s="52" t="s">
        <v>161</v>
      </c>
      <c r="D35" s="52" t="s">
        <v>223</v>
      </c>
      <c r="E35" s="51" t="s">
        <v>224</v>
      </c>
      <c r="F35" s="1">
        <v>4</v>
      </c>
      <c r="G35" s="1">
        <v>3</v>
      </c>
      <c r="H35" s="36">
        <f t="shared" ref="H35:H37" si="15">F35*G35</f>
        <v>12</v>
      </c>
      <c r="I35" s="52"/>
      <c r="J35" s="50">
        <v>1</v>
      </c>
      <c r="K35" s="36">
        <f>H35*J35</f>
        <v>12</v>
      </c>
      <c r="L35" s="66" t="str">
        <f t="shared" ref="L35:L37" si="16">IF(K35&lt;0.3, "", IF(K35&lt;3.9,"Faible", IF(K35&lt;8.9, "Modéré","Elevé")))</f>
        <v>Elevé</v>
      </c>
      <c r="M35" s="53" t="s">
        <v>171</v>
      </c>
      <c r="N35" s="1" t="s">
        <v>150</v>
      </c>
      <c r="O35" s="65">
        <v>43117</v>
      </c>
      <c r="P35" s="1" t="s">
        <v>156</v>
      </c>
      <c r="Q35" s="1"/>
    </row>
    <row r="36" spans="1:18" ht="14.25" customHeight="1" x14ac:dyDescent="0.35">
      <c r="A36" s="53" t="s">
        <v>22</v>
      </c>
      <c r="B36" s="50" t="s">
        <v>13</v>
      </c>
      <c r="C36" s="52" t="s">
        <v>160</v>
      </c>
      <c r="D36" s="52"/>
      <c r="E36" s="51"/>
      <c r="F36" s="1"/>
      <c r="G36" s="1"/>
      <c r="H36" s="36">
        <f t="shared" si="15"/>
        <v>0</v>
      </c>
      <c r="I36" s="52"/>
      <c r="J36" s="50"/>
      <c r="K36" s="36">
        <f>H36*J36</f>
        <v>0</v>
      </c>
      <c r="L36" s="66" t="str">
        <f t="shared" si="16"/>
        <v/>
      </c>
      <c r="M36" s="53"/>
      <c r="N36" s="1"/>
      <c r="O36" s="1"/>
      <c r="P36" s="1"/>
      <c r="Q36" s="1"/>
    </row>
    <row r="37" spans="1:18" ht="14.25" customHeight="1" x14ac:dyDescent="0.35">
      <c r="A37" s="53" t="s">
        <v>19</v>
      </c>
      <c r="B37" s="50" t="s">
        <v>12</v>
      </c>
      <c r="C37" s="52" t="s">
        <v>162</v>
      </c>
      <c r="D37" s="52" t="s">
        <v>225</v>
      </c>
      <c r="E37" s="51" t="s">
        <v>226</v>
      </c>
      <c r="F37" s="1">
        <v>3</v>
      </c>
      <c r="G37" s="1">
        <v>4</v>
      </c>
      <c r="H37" s="36">
        <f t="shared" si="15"/>
        <v>12</v>
      </c>
      <c r="I37" s="52"/>
      <c r="J37" s="50">
        <v>1</v>
      </c>
      <c r="K37" s="36">
        <f>H37*J37</f>
        <v>12</v>
      </c>
      <c r="L37" s="66" t="str">
        <f t="shared" si="16"/>
        <v>Elevé</v>
      </c>
      <c r="M37" s="67" t="s">
        <v>227</v>
      </c>
      <c r="N37" s="1" t="s">
        <v>163</v>
      </c>
      <c r="O37" s="65">
        <v>43117</v>
      </c>
      <c r="P37" s="1" t="s">
        <v>164</v>
      </c>
      <c r="Q37" s="1"/>
    </row>
    <row r="38" spans="1:18" ht="14.25" customHeight="1" x14ac:dyDescent="0.35">
      <c r="A38" s="53" t="s">
        <v>187</v>
      </c>
      <c r="B38" s="50" t="s">
        <v>13</v>
      </c>
      <c r="C38" s="52"/>
      <c r="D38" s="52"/>
      <c r="E38" s="51"/>
      <c r="F38" s="1"/>
      <c r="G38" s="1"/>
      <c r="H38" s="36"/>
      <c r="I38" s="52"/>
      <c r="J38" s="50"/>
      <c r="K38" s="36"/>
      <c r="L38" s="64"/>
      <c r="M38" s="53"/>
      <c r="N38" s="1"/>
      <c r="O38" s="1"/>
      <c r="P38" s="1"/>
      <c r="Q38" s="1"/>
    </row>
    <row r="39" spans="1:18" ht="14.25" customHeight="1" x14ac:dyDescent="0.35">
      <c r="A39" s="53" t="s">
        <v>188</v>
      </c>
      <c r="B39" s="50" t="s">
        <v>13</v>
      </c>
      <c r="C39" s="52"/>
      <c r="D39" s="52"/>
      <c r="E39" s="51"/>
      <c r="F39" s="1"/>
      <c r="G39" s="1"/>
      <c r="H39" s="36">
        <f t="shared" ref="H39:H41" si="17">F39*G39</f>
        <v>0</v>
      </c>
      <c r="I39" s="52"/>
      <c r="J39" s="50"/>
      <c r="K39" s="36">
        <f>H39*J39</f>
        <v>0</v>
      </c>
      <c r="L39" s="64" t="str">
        <f t="shared" si="2"/>
        <v/>
      </c>
      <c r="M39" s="53"/>
      <c r="N39" s="1"/>
      <c r="O39" s="1"/>
      <c r="P39" s="1"/>
      <c r="Q39" s="1"/>
    </row>
    <row r="40" spans="1:18" ht="24" customHeight="1" x14ac:dyDescent="0.35">
      <c r="A40" s="53" t="s">
        <v>6</v>
      </c>
      <c r="B40" s="50" t="s">
        <v>12</v>
      </c>
      <c r="C40" s="52" t="s">
        <v>160</v>
      </c>
      <c r="D40" s="52" t="s">
        <v>169</v>
      </c>
      <c r="E40" s="51"/>
      <c r="F40" s="1">
        <v>2</v>
      </c>
      <c r="G40" s="1">
        <v>4</v>
      </c>
      <c r="H40" s="36">
        <f t="shared" si="17"/>
        <v>8</v>
      </c>
      <c r="I40" s="52" t="s">
        <v>170</v>
      </c>
      <c r="J40" s="50">
        <v>0.3</v>
      </c>
      <c r="K40" s="36">
        <f>H40*J40</f>
        <v>2.4</v>
      </c>
      <c r="L40" s="66" t="str">
        <f t="shared" si="2"/>
        <v>Faible</v>
      </c>
      <c r="M40" s="53"/>
      <c r="N40" s="1"/>
      <c r="O40" s="1"/>
      <c r="P40" s="1"/>
      <c r="Q40" s="1"/>
    </row>
    <row r="41" spans="1:18" ht="15.5" x14ac:dyDescent="0.35">
      <c r="A41" s="53" t="s">
        <v>192</v>
      </c>
      <c r="B41" s="50" t="s">
        <v>13</v>
      </c>
      <c r="C41" s="52"/>
      <c r="D41" s="52"/>
      <c r="E41" s="51"/>
      <c r="F41" s="1"/>
      <c r="G41" s="1"/>
      <c r="H41" s="36">
        <f t="shared" si="17"/>
        <v>0</v>
      </c>
      <c r="I41" s="52"/>
      <c r="J41" s="50"/>
      <c r="K41" s="36">
        <f>H41*J41</f>
        <v>0</v>
      </c>
      <c r="L41" s="64" t="str">
        <f t="shared" si="2"/>
        <v/>
      </c>
      <c r="M41" s="53"/>
      <c r="N41" s="1"/>
      <c r="O41" s="1"/>
      <c r="P41" s="1"/>
      <c r="Q41" s="1"/>
    </row>
    <row r="42" spans="1:18" ht="15" customHeight="1" x14ac:dyDescent="0.35">
      <c r="A42" s="154" t="s">
        <v>20</v>
      </c>
      <c r="B42" s="154"/>
      <c r="C42" s="154"/>
      <c r="D42" s="154"/>
      <c r="E42" s="154"/>
      <c r="F42" s="154"/>
      <c r="G42" s="154"/>
      <c r="H42" s="154"/>
      <c r="I42" s="154"/>
      <c r="J42" s="154"/>
      <c r="K42" s="154"/>
      <c r="L42" s="154"/>
      <c r="M42" s="154"/>
      <c r="N42" s="154"/>
      <c r="O42" s="154"/>
      <c r="P42" s="154"/>
      <c r="Q42" s="154"/>
      <c r="R42" s="44" t="str">
        <f>IF(K42&lt;0.3, "", IF(K42&lt;3.9,"faible", IF(K42&lt;8.9, "modéré","elevé")))</f>
        <v/>
      </c>
    </row>
    <row r="43" spans="1:18" ht="15.5" x14ac:dyDescent="0.35">
      <c r="A43" s="49"/>
      <c r="B43" s="50"/>
      <c r="C43" s="52"/>
      <c r="D43" s="52"/>
      <c r="E43" s="51"/>
      <c r="F43" s="1"/>
      <c r="G43" s="1"/>
      <c r="H43" s="36">
        <f t="shared" ref="H43" si="18">F43*G43</f>
        <v>0</v>
      </c>
      <c r="I43" s="52"/>
      <c r="J43" s="50"/>
      <c r="K43" s="36">
        <f>H43*J43</f>
        <v>0</v>
      </c>
      <c r="L43" s="64" t="str">
        <f t="shared" si="2"/>
        <v/>
      </c>
      <c r="M43" s="53"/>
      <c r="N43" s="1"/>
      <c r="O43" s="1"/>
      <c r="P43" s="1"/>
      <c r="Q43" s="1"/>
    </row>
    <row r="44" spans="1:18" x14ac:dyDescent="0.35">
      <c r="A44" s="155" t="s">
        <v>120</v>
      </c>
      <c r="B44" s="156"/>
      <c r="C44" s="156"/>
      <c r="D44" s="156"/>
      <c r="E44" s="156"/>
      <c r="F44" s="156"/>
      <c r="G44" s="156"/>
      <c r="H44" s="156"/>
      <c r="I44" s="156"/>
      <c r="J44" s="156"/>
      <c r="K44" s="156"/>
      <c r="L44" s="156"/>
      <c r="M44" s="156"/>
      <c r="N44" s="156"/>
      <c r="O44" s="156"/>
      <c r="P44" s="156"/>
      <c r="Q44" s="156"/>
      <c r="R44" s="44" t="str">
        <f>IF(K44&lt;0.3, "", IF(K44&lt;3.9,"faible", IF(K44&lt;8.9, "modéré","elevé")))</f>
        <v/>
      </c>
    </row>
    <row r="45" spans="1:18" ht="15.5" x14ac:dyDescent="0.35">
      <c r="A45" s="53" t="s">
        <v>189</v>
      </c>
      <c r="B45" s="50" t="s">
        <v>13</v>
      </c>
      <c r="C45" s="52"/>
      <c r="D45" s="52"/>
      <c r="E45" s="51"/>
      <c r="F45" s="1"/>
      <c r="G45" s="1"/>
      <c r="H45" s="36">
        <f t="shared" ref="H45:H47" si="19">F45*G45</f>
        <v>0</v>
      </c>
      <c r="I45" s="52"/>
      <c r="J45" s="50"/>
      <c r="K45" s="36">
        <f t="shared" ref="K45:K47" si="20">H45*J45</f>
        <v>0</v>
      </c>
      <c r="L45" s="64" t="str">
        <f t="shared" si="2"/>
        <v/>
      </c>
      <c r="M45" s="53"/>
      <c r="N45" s="1"/>
      <c r="O45" s="1"/>
      <c r="P45" s="1"/>
      <c r="Q45" s="1"/>
    </row>
    <row r="46" spans="1:18" ht="42" x14ac:dyDescent="0.35">
      <c r="A46" s="53" t="s">
        <v>190</v>
      </c>
      <c r="B46" s="50" t="s">
        <v>12</v>
      </c>
      <c r="C46" s="52" t="s">
        <v>151</v>
      </c>
      <c r="D46" s="52" t="s">
        <v>228</v>
      </c>
      <c r="E46" s="51" t="s">
        <v>154</v>
      </c>
      <c r="F46" s="1">
        <v>2</v>
      </c>
      <c r="G46" s="1">
        <v>3</v>
      </c>
      <c r="H46" s="36">
        <f t="shared" si="19"/>
        <v>6</v>
      </c>
      <c r="I46" s="52"/>
      <c r="J46" s="50">
        <v>1</v>
      </c>
      <c r="K46" s="36">
        <f t="shared" si="20"/>
        <v>6</v>
      </c>
      <c r="L46" s="66" t="str">
        <f t="shared" si="2"/>
        <v>Modéré</v>
      </c>
      <c r="M46" s="53" t="s">
        <v>155</v>
      </c>
      <c r="N46" s="1" t="s">
        <v>149</v>
      </c>
      <c r="O46" s="65">
        <v>43117</v>
      </c>
      <c r="P46" s="1" t="s">
        <v>156</v>
      </c>
      <c r="Q46" s="1"/>
    </row>
    <row r="47" spans="1:18" ht="15.5" x14ac:dyDescent="0.35">
      <c r="A47" s="53" t="s">
        <v>191</v>
      </c>
      <c r="B47" s="50" t="s">
        <v>13</v>
      </c>
      <c r="C47" s="52"/>
      <c r="D47" s="52"/>
      <c r="E47" s="51"/>
      <c r="F47" s="1"/>
      <c r="G47" s="1"/>
      <c r="H47" s="36">
        <f t="shared" si="19"/>
        <v>0</v>
      </c>
      <c r="I47" s="52"/>
      <c r="J47" s="50"/>
      <c r="K47" s="36">
        <f t="shared" si="20"/>
        <v>0</v>
      </c>
      <c r="L47" s="64" t="str">
        <f t="shared" si="2"/>
        <v/>
      </c>
      <c r="M47" s="53"/>
      <c r="N47" s="1"/>
      <c r="O47" s="1"/>
      <c r="P47" s="1"/>
      <c r="Q47" s="1"/>
    </row>
    <row r="48" spans="1:18" ht="15" customHeight="1" x14ac:dyDescent="0.35">
      <c r="A48" s="154" t="s">
        <v>15</v>
      </c>
      <c r="B48" s="154"/>
      <c r="C48" s="154"/>
      <c r="D48" s="154"/>
      <c r="E48" s="154"/>
      <c r="F48" s="154"/>
      <c r="G48" s="154"/>
      <c r="H48" s="154"/>
      <c r="I48" s="154"/>
      <c r="J48" s="154"/>
      <c r="K48" s="154"/>
      <c r="L48" s="154"/>
      <c r="M48" s="154"/>
      <c r="N48" s="154"/>
      <c r="O48" s="154"/>
      <c r="P48" s="154"/>
      <c r="Q48" s="154"/>
      <c r="R48" s="44" t="str">
        <f>IF(K48&lt;0.3, "", IF(K48&lt;3.9,"faible", IF(K48&lt;8.9, "modéré","elevé")))</f>
        <v/>
      </c>
    </row>
    <row r="49" spans="1:17" s="59" customFormat="1" ht="15.5" x14ac:dyDescent="0.35">
      <c r="A49" s="62" t="s">
        <v>121</v>
      </c>
      <c r="B49" s="50" t="s">
        <v>13</v>
      </c>
      <c r="C49" s="57"/>
      <c r="D49" s="57"/>
      <c r="E49" s="57"/>
      <c r="F49" s="1"/>
      <c r="G49" s="1"/>
      <c r="H49" s="36">
        <f t="shared" ref="H49:H50" si="21">F49*G49</f>
        <v>0</v>
      </c>
      <c r="I49" s="57"/>
      <c r="J49" s="61"/>
      <c r="K49" s="36">
        <f>H49*J49</f>
        <v>0</v>
      </c>
      <c r="L49" s="64" t="str">
        <f t="shared" si="2"/>
        <v/>
      </c>
      <c r="M49" s="57"/>
      <c r="N49" s="57"/>
      <c r="O49" s="57"/>
      <c r="P49" s="57"/>
      <c r="Q49" s="1"/>
    </row>
    <row r="50" spans="1:17" ht="15" customHeight="1" x14ac:dyDescent="0.35">
      <c r="A50" s="62"/>
      <c r="B50" s="50"/>
      <c r="C50" s="52"/>
      <c r="D50" s="52"/>
      <c r="E50" s="51"/>
      <c r="F50" s="1"/>
      <c r="G50" s="1"/>
      <c r="H50" s="36">
        <f t="shared" si="21"/>
        <v>0</v>
      </c>
      <c r="I50" s="52"/>
      <c r="J50" s="50"/>
      <c r="K50" s="36">
        <f>H50*J50</f>
        <v>0</v>
      </c>
      <c r="L50" s="64" t="str">
        <f t="shared" si="2"/>
        <v/>
      </c>
      <c r="M50" s="53"/>
      <c r="N50" s="1"/>
      <c r="O50" s="1"/>
      <c r="P50" s="1"/>
      <c r="Q50" s="1"/>
    </row>
    <row r="51" spans="1:17" x14ac:dyDescent="0.35">
      <c r="G51" s="63"/>
    </row>
  </sheetData>
  <sheetProtection formatCells="0" formatColumns="0" formatRows="0" insertColumns="0" insertRows="0" deleteRows="0" sort="0" autoFilter="0"/>
  <autoFilter ref="A6:Z50"/>
  <mergeCells count="32">
    <mergeCell ref="A1:Q1"/>
    <mergeCell ref="A2:J2"/>
    <mergeCell ref="L2:Q2"/>
    <mergeCell ref="A3:J3"/>
    <mergeCell ref="L3:Q3"/>
    <mergeCell ref="A4:K4"/>
    <mergeCell ref="M4:Q4"/>
    <mergeCell ref="A5:A6"/>
    <mergeCell ref="B5:B6"/>
    <mergeCell ref="C5:C6"/>
    <mergeCell ref="D5:D6"/>
    <mergeCell ref="E5:E6"/>
    <mergeCell ref="P5:P6"/>
    <mergeCell ref="Q5:Q6"/>
    <mergeCell ref="A48:Q48"/>
    <mergeCell ref="A14:Q14"/>
    <mergeCell ref="A24:Q24"/>
    <mergeCell ref="A31:Q31"/>
    <mergeCell ref="A34:Q34"/>
    <mergeCell ref="A42:Q42"/>
    <mergeCell ref="A44:Q44"/>
    <mergeCell ref="A7:Q7"/>
    <mergeCell ref="G5:G6"/>
    <mergeCell ref="H5:H6"/>
    <mergeCell ref="I5:I6"/>
    <mergeCell ref="J5:J6"/>
    <mergeCell ref="K5:K6"/>
    <mergeCell ref="L5:L6"/>
    <mergeCell ref="F5:F6"/>
    <mergeCell ref="M5:M6"/>
    <mergeCell ref="N5:N6"/>
    <mergeCell ref="O5:O6"/>
  </mergeCells>
  <conditionalFormatting sqref="H10:H13">
    <cfRule type="cellIs" dxfId="143" priority="155" operator="between">
      <formula>9</formula>
      <formula>16</formula>
    </cfRule>
    <cfRule type="cellIs" dxfId="142" priority="156" operator="between">
      <formula>4</formula>
      <formula>8</formula>
    </cfRule>
    <cfRule type="cellIs" dxfId="141" priority="157" operator="between">
      <formula>1</formula>
      <formula>3</formula>
    </cfRule>
  </conditionalFormatting>
  <conditionalFormatting sqref="K10:K13">
    <cfRule type="cellIs" dxfId="140" priority="152" operator="between">
      <formula>9</formula>
      <formula>16</formula>
    </cfRule>
    <cfRule type="cellIs" dxfId="139" priority="153" operator="between">
      <formula>4</formula>
      <formula>8.9</formula>
    </cfRule>
    <cfRule type="cellIs" dxfId="138" priority="154" operator="between">
      <formula>1</formula>
      <formula>3.9</formula>
    </cfRule>
  </conditionalFormatting>
  <conditionalFormatting sqref="K18">
    <cfRule type="cellIs" dxfId="137" priority="149" operator="between">
      <formula>9</formula>
      <formula>16</formula>
    </cfRule>
    <cfRule type="cellIs" dxfId="136" priority="150" operator="between">
      <formula>4</formula>
      <formula>8.9</formula>
    </cfRule>
    <cfRule type="cellIs" dxfId="135" priority="151" operator="between">
      <formula>1</formula>
      <formula>3.9</formula>
    </cfRule>
  </conditionalFormatting>
  <conditionalFormatting sqref="K20:K22">
    <cfRule type="cellIs" dxfId="134" priority="146" operator="between">
      <formula>9</formula>
      <formula>16</formula>
    </cfRule>
    <cfRule type="cellIs" dxfId="133" priority="147" operator="between">
      <formula>4</formula>
      <formula>8.9</formula>
    </cfRule>
    <cfRule type="cellIs" dxfId="132" priority="148" operator="between">
      <formula>1</formula>
      <formula>3.9</formula>
    </cfRule>
  </conditionalFormatting>
  <conditionalFormatting sqref="K30">
    <cfRule type="cellIs" dxfId="131" priority="143" operator="between">
      <formula>9</formula>
      <formula>16</formula>
    </cfRule>
    <cfRule type="cellIs" dxfId="130" priority="144" operator="between">
      <formula>4</formula>
      <formula>8.9</formula>
    </cfRule>
    <cfRule type="cellIs" dxfId="129" priority="145" operator="between">
      <formula>1</formula>
      <formula>3.9</formula>
    </cfRule>
  </conditionalFormatting>
  <conditionalFormatting sqref="K38:K39 K41">
    <cfRule type="cellIs" dxfId="128" priority="140" operator="between">
      <formula>9</formula>
      <formula>16</formula>
    </cfRule>
    <cfRule type="cellIs" dxfId="127" priority="141" operator="between">
      <formula>4</formula>
      <formula>8.9</formula>
    </cfRule>
    <cfRule type="cellIs" dxfId="126" priority="142" operator="between">
      <formula>1</formula>
      <formula>3.9</formula>
    </cfRule>
  </conditionalFormatting>
  <conditionalFormatting sqref="K43">
    <cfRule type="cellIs" dxfId="125" priority="137" operator="between">
      <formula>9</formula>
      <formula>16</formula>
    </cfRule>
    <cfRule type="cellIs" dxfId="124" priority="138" operator="between">
      <formula>4</formula>
      <formula>8.9</formula>
    </cfRule>
    <cfRule type="cellIs" dxfId="123" priority="139" operator="between">
      <formula>1</formula>
      <formula>3.9</formula>
    </cfRule>
  </conditionalFormatting>
  <conditionalFormatting sqref="K45 K47">
    <cfRule type="cellIs" dxfId="122" priority="131" operator="between">
      <formula>9</formula>
      <formula>16</formula>
    </cfRule>
    <cfRule type="cellIs" dxfId="121" priority="132" operator="between">
      <formula>4</formula>
      <formula>8.9</formula>
    </cfRule>
    <cfRule type="cellIs" dxfId="120" priority="133" operator="between">
      <formula>1</formula>
      <formula>3.9</formula>
    </cfRule>
  </conditionalFormatting>
  <conditionalFormatting sqref="L10:L13">
    <cfRule type="containsText" dxfId="119" priority="128" operator="containsText" text="Elevé">
      <formula>NOT(ISERROR(SEARCH("Elevé",L10)))</formula>
    </cfRule>
    <cfRule type="containsText" dxfId="118" priority="129" operator="containsText" text="Modéré">
      <formula>NOT(ISERROR(SEARCH("Modéré",L10)))</formula>
    </cfRule>
    <cfRule type="containsText" dxfId="117" priority="130" operator="containsText" text="Faible">
      <formula>NOT(ISERROR(SEARCH("Faible",L10)))</formula>
    </cfRule>
  </conditionalFormatting>
  <conditionalFormatting sqref="H18">
    <cfRule type="cellIs" dxfId="116" priority="125" operator="between">
      <formula>9</formula>
      <formula>16</formula>
    </cfRule>
    <cfRule type="cellIs" dxfId="115" priority="126" operator="between">
      <formula>4</formula>
      <formula>8</formula>
    </cfRule>
    <cfRule type="cellIs" dxfId="114" priority="127" operator="between">
      <formula>1</formula>
      <formula>3</formula>
    </cfRule>
  </conditionalFormatting>
  <conditionalFormatting sqref="H20:H22">
    <cfRule type="cellIs" dxfId="113" priority="122" operator="between">
      <formula>9</formula>
      <formula>16</formula>
    </cfRule>
    <cfRule type="cellIs" dxfId="112" priority="123" operator="between">
      <formula>4</formula>
      <formula>8</formula>
    </cfRule>
    <cfRule type="cellIs" dxfId="111" priority="124" operator="between">
      <formula>1</formula>
      <formula>3</formula>
    </cfRule>
  </conditionalFormatting>
  <conditionalFormatting sqref="H30">
    <cfRule type="cellIs" dxfId="110" priority="119" operator="between">
      <formula>9</formula>
      <formula>16</formula>
    </cfRule>
    <cfRule type="cellIs" dxfId="109" priority="120" operator="between">
      <formula>4</formula>
      <formula>8</formula>
    </cfRule>
    <cfRule type="cellIs" dxfId="108" priority="121" operator="between">
      <formula>1</formula>
      <formula>3</formula>
    </cfRule>
  </conditionalFormatting>
  <conditionalFormatting sqref="H38:H39 H41">
    <cfRule type="cellIs" dxfId="107" priority="116" operator="between">
      <formula>9</formula>
      <formula>16</formula>
    </cfRule>
    <cfRule type="cellIs" dxfId="106" priority="117" operator="between">
      <formula>4</formula>
      <formula>8</formula>
    </cfRule>
    <cfRule type="cellIs" dxfId="105" priority="118" operator="between">
      <formula>1</formula>
      <formula>3</formula>
    </cfRule>
  </conditionalFormatting>
  <conditionalFormatting sqref="H43">
    <cfRule type="cellIs" dxfId="104" priority="113" operator="between">
      <formula>9</formula>
      <formula>16</formula>
    </cfRule>
    <cfRule type="cellIs" dxfId="103" priority="114" operator="between">
      <formula>4</formula>
      <formula>8</formula>
    </cfRule>
    <cfRule type="cellIs" dxfId="102" priority="115" operator="between">
      <formula>1</formula>
      <formula>3</formula>
    </cfRule>
  </conditionalFormatting>
  <conditionalFormatting sqref="H45 H47">
    <cfRule type="cellIs" dxfId="101" priority="107" operator="between">
      <formula>9</formula>
      <formula>16</formula>
    </cfRule>
    <cfRule type="cellIs" dxfId="100" priority="108" operator="between">
      <formula>4</formula>
      <formula>8</formula>
    </cfRule>
    <cfRule type="cellIs" dxfId="99" priority="109" operator="between">
      <formula>1</formula>
      <formula>3</formula>
    </cfRule>
  </conditionalFormatting>
  <conditionalFormatting sqref="H49:H50">
    <cfRule type="cellIs" dxfId="98" priority="104" operator="between">
      <formula>9</formula>
      <formula>16</formula>
    </cfRule>
    <cfRule type="cellIs" dxfId="97" priority="105" operator="between">
      <formula>4</formula>
      <formula>8</formula>
    </cfRule>
    <cfRule type="cellIs" dxfId="96" priority="106" operator="between">
      <formula>1</formula>
      <formula>3</formula>
    </cfRule>
  </conditionalFormatting>
  <conditionalFormatting sqref="L18">
    <cfRule type="containsText" dxfId="95" priority="101" operator="containsText" text="Elevé">
      <formula>NOT(ISERROR(SEARCH("Elevé",L18)))</formula>
    </cfRule>
    <cfRule type="containsText" dxfId="94" priority="102" operator="containsText" text="Modéré">
      <formula>NOT(ISERROR(SEARCH("Modéré",L18)))</formula>
    </cfRule>
    <cfRule type="containsText" dxfId="93" priority="103" operator="containsText" text="Faible">
      <formula>NOT(ISERROR(SEARCH("Faible",L18)))</formula>
    </cfRule>
  </conditionalFormatting>
  <conditionalFormatting sqref="L20:L22">
    <cfRule type="containsText" dxfId="92" priority="98" operator="containsText" text="Elevé">
      <formula>NOT(ISERROR(SEARCH("Elevé",L20)))</formula>
    </cfRule>
    <cfRule type="containsText" dxfId="91" priority="99" operator="containsText" text="Modéré">
      <formula>NOT(ISERROR(SEARCH("Modéré",L20)))</formula>
    </cfRule>
    <cfRule type="containsText" dxfId="90" priority="100" operator="containsText" text="Faible">
      <formula>NOT(ISERROR(SEARCH("Faible",L20)))</formula>
    </cfRule>
  </conditionalFormatting>
  <conditionalFormatting sqref="L30">
    <cfRule type="containsText" dxfId="89" priority="95" operator="containsText" text="Elevé">
      <formula>NOT(ISERROR(SEARCH("Elevé",L30)))</formula>
    </cfRule>
    <cfRule type="containsText" dxfId="88" priority="96" operator="containsText" text="Modéré">
      <formula>NOT(ISERROR(SEARCH("Modéré",L30)))</formula>
    </cfRule>
    <cfRule type="containsText" dxfId="87" priority="97" operator="containsText" text="Faible">
      <formula>NOT(ISERROR(SEARCH("Faible",L30)))</formula>
    </cfRule>
  </conditionalFormatting>
  <conditionalFormatting sqref="L38:L39 L41">
    <cfRule type="containsText" dxfId="86" priority="92" operator="containsText" text="Elevé">
      <formula>NOT(ISERROR(SEARCH("Elevé",L38)))</formula>
    </cfRule>
    <cfRule type="containsText" dxfId="85" priority="93" operator="containsText" text="Modéré">
      <formula>NOT(ISERROR(SEARCH("Modéré",L38)))</formula>
    </cfRule>
    <cfRule type="containsText" dxfId="84" priority="94" operator="containsText" text="Faible">
      <formula>NOT(ISERROR(SEARCH("Faible",L38)))</formula>
    </cfRule>
  </conditionalFormatting>
  <conditionalFormatting sqref="L43">
    <cfRule type="containsText" dxfId="83" priority="89" operator="containsText" text="Elevé">
      <formula>NOT(ISERROR(SEARCH("Elevé",L43)))</formula>
    </cfRule>
    <cfRule type="containsText" dxfId="82" priority="90" operator="containsText" text="Modéré">
      <formula>NOT(ISERROR(SEARCH("Modéré",L43)))</formula>
    </cfRule>
    <cfRule type="containsText" dxfId="81" priority="91" operator="containsText" text="Faible">
      <formula>NOT(ISERROR(SEARCH("Faible",L43)))</formula>
    </cfRule>
  </conditionalFormatting>
  <conditionalFormatting sqref="L45 L47">
    <cfRule type="containsText" dxfId="80" priority="83" operator="containsText" text="Elevé">
      <formula>NOT(ISERROR(SEARCH("Elevé",L45)))</formula>
    </cfRule>
    <cfRule type="containsText" dxfId="79" priority="84" operator="containsText" text="Modéré">
      <formula>NOT(ISERROR(SEARCH("Modéré",L45)))</formula>
    </cfRule>
    <cfRule type="containsText" dxfId="78" priority="85" operator="containsText" text="Faible">
      <formula>NOT(ISERROR(SEARCH("Faible",L45)))</formula>
    </cfRule>
  </conditionalFormatting>
  <conditionalFormatting sqref="L49:L50">
    <cfRule type="containsText" dxfId="77" priority="80" operator="containsText" text="Elevé">
      <formula>NOT(ISERROR(SEARCH("Elevé",L49)))</formula>
    </cfRule>
    <cfRule type="containsText" dxfId="76" priority="81" operator="containsText" text="Modéré">
      <formula>NOT(ISERROR(SEARCH("Modéré",L49)))</formula>
    </cfRule>
    <cfRule type="containsText" dxfId="75" priority="82" operator="containsText" text="Faible">
      <formula>NOT(ISERROR(SEARCH("Faible",L49)))</formula>
    </cfRule>
  </conditionalFormatting>
  <conditionalFormatting sqref="K49:K50">
    <cfRule type="cellIs" dxfId="74" priority="77" operator="between">
      <formula>9</formula>
      <formula>16</formula>
    </cfRule>
    <cfRule type="cellIs" dxfId="73" priority="78" operator="between">
      <formula>4</formula>
      <formula>8.9</formula>
    </cfRule>
    <cfRule type="cellIs" dxfId="72" priority="79" operator="between">
      <formula>1</formula>
      <formula>3.9</formula>
    </cfRule>
  </conditionalFormatting>
  <conditionalFormatting sqref="H8:H9">
    <cfRule type="cellIs" dxfId="71" priority="70" operator="between">
      <formula>9</formula>
      <formula>16</formula>
    </cfRule>
    <cfRule type="cellIs" dxfId="70" priority="71" operator="between">
      <formula>4</formula>
      <formula>8</formula>
    </cfRule>
    <cfRule type="cellIs" dxfId="69" priority="72" operator="between">
      <formula>1</formula>
      <formula>3</formula>
    </cfRule>
  </conditionalFormatting>
  <conditionalFormatting sqref="K8:K9">
    <cfRule type="cellIs" dxfId="68" priority="67" operator="between">
      <formula>9</formula>
      <formula>16</formula>
    </cfRule>
    <cfRule type="cellIs" dxfId="67" priority="68" operator="between">
      <formula>4</formula>
      <formula>8.9</formula>
    </cfRule>
    <cfRule type="cellIs" dxfId="66" priority="69" operator="between">
      <formula>1</formula>
      <formula>3.9</formula>
    </cfRule>
  </conditionalFormatting>
  <conditionalFormatting sqref="L8:L9">
    <cfRule type="containsText" dxfId="65" priority="64" operator="containsText" text="Elevé">
      <formula>NOT(ISERROR(SEARCH("Elevé",L8)))</formula>
    </cfRule>
    <cfRule type="containsText" dxfId="64" priority="65" operator="containsText" text="Modéré">
      <formula>NOT(ISERROR(SEARCH("Modéré",L8)))</formula>
    </cfRule>
    <cfRule type="containsText" dxfId="63" priority="66" operator="containsText" text="Faible">
      <formula>NOT(ISERROR(SEARCH("Faible",L8)))</formula>
    </cfRule>
  </conditionalFormatting>
  <conditionalFormatting sqref="K15:K17">
    <cfRule type="cellIs" dxfId="62" priority="61" operator="between">
      <formula>9</formula>
      <formula>16</formula>
    </cfRule>
    <cfRule type="cellIs" dxfId="61" priority="62" operator="between">
      <formula>4</formula>
      <formula>8.9</formula>
    </cfRule>
    <cfRule type="cellIs" dxfId="60" priority="63" operator="between">
      <formula>1</formula>
      <formula>3.9</formula>
    </cfRule>
  </conditionalFormatting>
  <conditionalFormatting sqref="H15:H17">
    <cfRule type="cellIs" dxfId="59" priority="58" operator="between">
      <formula>9</formula>
      <formula>16</formula>
    </cfRule>
    <cfRule type="cellIs" dxfId="58" priority="59" operator="between">
      <formula>4</formula>
      <formula>8</formula>
    </cfRule>
    <cfRule type="cellIs" dxfId="57" priority="60" operator="between">
      <formula>1</formula>
      <formula>3</formula>
    </cfRule>
  </conditionalFormatting>
  <conditionalFormatting sqref="L15:L17">
    <cfRule type="containsText" dxfId="56" priority="55" operator="containsText" text="Elevé">
      <formula>NOT(ISERROR(SEARCH("Elevé",L15)))</formula>
    </cfRule>
    <cfRule type="containsText" dxfId="55" priority="56" operator="containsText" text="Modéré">
      <formula>NOT(ISERROR(SEARCH("Modéré",L15)))</formula>
    </cfRule>
    <cfRule type="containsText" dxfId="54" priority="57" operator="containsText" text="Faible">
      <formula>NOT(ISERROR(SEARCH("Faible",L15)))</formula>
    </cfRule>
  </conditionalFormatting>
  <conditionalFormatting sqref="L46">
    <cfRule type="containsText" dxfId="53" priority="1" operator="containsText" text="Elevé">
      <formula>NOT(ISERROR(SEARCH("Elevé",L46)))</formula>
    </cfRule>
    <cfRule type="containsText" dxfId="52" priority="2" operator="containsText" text="Modéré">
      <formula>NOT(ISERROR(SEARCH("Modéré",L46)))</formula>
    </cfRule>
    <cfRule type="containsText" dxfId="51" priority="3" operator="containsText" text="Faible">
      <formula>NOT(ISERROR(SEARCH("Faible",L46)))</formula>
    </cfRule>
  </conditionalFormatting>
  <conditionalFormatting sqref="K23">
    <cfRule type="cellIs" dxfId="50" priority="52" operator="between">
      <formula>9</formula>
      <formula>16</formula>
    </cfRule>
    <cfRule type="cellIs" dxfId="49" priority="53" operator="between">
      <formula>4</formula>
      <formula>8.9</formula>
    </cfRule>
    <cfRule type="cellIs" dxfId="48" priority="54" operator="between">
      <formula>1</formula>
      <formula>3.9</formula>
    </cfRule>
  </conditionalFormatting>
  <conditionalFormatting sqref="H23">
    <cfRule type="cellIs" dxfId="47" priority="49" operator="between">
      <formula>9</formula>
      <formula>16</formula>
    </cfRule>
    <cfRule type="cellIs" dxfId="46" priority="50" operator="between">
      <formula>4</formula>
      <formula>8</formula>
    </cfRule>
    <cfRule type="cellIs" dxfId="45" priority="51" operator="between">
      <formula>1</formula>
      <formula>3</formula>
    </cfRule>
  </conditionalFormatting>
  <conditionalFormatting sqref="L23">
    <cfRule type="containsText" dxfId="44" priority="46" operator="containsText" text="Elevé">
      <formula>NOT(ISERROR(SEARCH("Elevé",L23)))</formula>
    </cfRule>
    <cfRule type="containsText" dxfId="43" priority="47" operator="containsText" text="Modéré">
      <formula>NOT(ISERROR(SEARCH("Modéré",L23)))</formula>
    </cfRule>
    <cfRule type="containsText" dxfId="42" priority="48" operator="containsText" text="Faible">
      <formula>NOT(ISERROR(SEARCH("Faible",L23)))</formula>
    </cfRule>
  </conditionalFormatting>
  <conditionalFormatting sqref="K25:K29">
    <cfRule type="cellIs" dxfId="41" priority="43" operator="between">
      <formula>9</formula>
      <formula>16</formula>
    </cfRule>
    <cfRule type="cellIs" dxfId="40" priority="44" operator="between">
      <formula>4</formula>
      <formula>8.9</formula>
    </cfRule>
    <cfRule type="cellIs" dxfId="39" priority="45" operator="between">
      <formula>1</formula>
      <formula>3.9</formula>
    </cfRule>
  </conditionalFormatting>
  <conditionalFormatting sqref="H25:H29">
    <cfRule type="cellIs" dxfId="38" priority="40" operator="between">
      <formula>9</formula>
      <formula>16</formula>
    </cfRule>
    <cfRule type="cellIs" dxfId="37" priority="41" operator="between">
      <formula>4</formula>
      <formula>8</formula>
    </cfRule>
    <cfRule type="cellIs" dxfId="36" priority="42" operator="between">
      <formula>1</formula>
      <formula>3</formula>
    </cfRule>
  </conditionalFormatting>
  <conditionalFormatting sqref="L25:L29">
    <cfRule type="containsText" dxfId="35" priority="37" operator="containsText" text="Elevé">
      <formula>NOT(ISERROR(SEARCH("Elevé",L25)))</formula>
    </cfRule>
    <cfRule type="containsText" dxfId="34" priority="38" operator="containsText" text="Modéré">
      <formula>NOT(ISERROR(SEARCH("Modéré",L25)))</formula>
    </cfRule>
    <cfRule type="containsText" dxfId="33" priority="39" operator="containsText" text="Faible">
      <formula>NOT(ISERROR(SEARCH("Faible",L25)))</formula>
    </cfRule>
  </conditionalFormatting>
  <conditionalFormatting sqref="K35:K37">
    <cfRule type="cellIs" dxfId="32" priority="34" operator="between">
      <formula>9</formula>
      <formula>16</formula>
    </cfRule>
    <cfRule type="cellIs" dxfId="31" priority="35" operator="between">
      <formula>4</formula>
      <formula>8.9</formula>
    </cfRule>
    <cfRule type="cellIs" dxfId="30" priority="36" operator="between">
      <formula>1</formula>
      <formula>3.9</formula>
    </cfRule>
  </conditionalFormatting>
  <conditionalFormatting sqref="H35:H37">
    <cfRule type="cellIs" dxfId="29" priority="31" operator="between">
      <formula>9</formula>
      <formula>16</formula>
    </cfRule>
    <cfRule type="cellIs" dxfId="28" priority="32" operator="between">
      <formula>4</formula>
      <formula>8</formula>
    </cfRule>
    <cfRule type="cellIs" dxfId="27" priority="33" operator="between">
      <formula>1</formula>
      <formula>3</formula>
    </cfRule>
  </conditionalFormatting>
  <conditionalFormatting sqref="L35:L37">
    <cfRule type="containsText" dxfId="26" priority="28" operator="containsText" text="Elevé">
      <formula>NOT(ISERROR(SEARCH("Elevé",L35)))</formula>
    </cfRule>
    <cfRule type="containsText" dxfId="25" priority="29" operator="containsText" text="Modéré">
      <formula>NOT(ISERROR(SEARCH("Modéré",L35)))</formula>
    </cfRule>
    <cfRule type="containsText" dxfId="24" priority="30" operator="containsText" text="Faible">
      <formula>NOT(ISERROR(SEARCH("Faible",L35)))</formula>
    </cfRule>
  </conditionalFormatting>
  <conditionalFormatting sqref="K40">
    <cfRule type="cellIs" dxfId="23" priority="25" operator="between">
      <formula>9</formula>
      <formula>16</formula>
    </cfRule>
    <cfRule type="cellIs" dxfId="22" priority="26" operator="between">
      <formula>4</formula>
      <formula>8.9</formula>
    </cfRule>
    <cfRule type="cellIs" dxfId="21" priority="27" operator="between">
      <formula>1</formula>
      <formula>3.9</formula>
    </cfRule>
  </conditionalFormatting>
  <conditionalFormatting sqref="H40">
    <cfRule type="cellIs" dxfId="20" priority="22" operator="between">
      <formula>9</formula>
      <formula>16</formula>
    </cfRule>
    <cfRule type="cellIs" dxfId="19" priority="23" operator="between">
      <formula>4</formula>
      <formula>8</formula>
    </cfRule>
    <cfRule type="cellIs" dxfId="18" priority="24" operator="between">
      <formula>1</formula>
      <formula>3</formula>
    </cfRule>
  </conditionalFormatting>
  <conditionalFormatting sqref="L40">
    <cfRule type="containsText" dxfId="17" priority="19" operator="containsText" text="Elevé">
      <formula>NOT(ISERROR(SEARCH("Elevé",L40)))</formula>
    </cfRule>
    <cfRule type="containsText" dxfId="16" priority="20" operator="containsText" text="Modéré">
      <formula>NOT(ISERROR(SEARCH("Modéré",L40)))</formula>
    </cfRule>
    <cfRule type="containsText" dxfId="15" priority="21" operator="containsText" text="Faible">
      <formula>NOT(ISERROR(SEARCH("Faible",L40)))</formula>
    </cfRule>
  </conditionalFormatting>
  <conditionalFormatting sqref="K32:K33">
    <cfRule type="cellIs" dxfId="14" priority="16" operator="between">
      <formula>9</formula>
      <formula>16</formula>
    </cfRule>
    <cfRule type="cellIs" dxfId="13" priority="17" operator="between">
      <formula>4</formula>
      <formula>8.9</formula>
    </cfRule>
    <cfRule type="cellIs" dxfId="12" priority="18" operator="between">
      <formula>1</formula>
      <formula>3.9</formula>
    </cfRule>
  </conditionalFormatting>
  <conditionalFormatting sqref="H32:H33">
    <cfRule type="cellIs" dxfId="11" priority="13" operator="between">
      <formula>9</formula>
      <formula>16</formula>
    </cfRule>
    <cfRule type="cellIs" dxfId="10" priority="14" operator="between">
      <formula>4</formula>
      <formula>8</formula>
    </cfRule>
    <cfRule type="cellIs" dxfId="9" priority="15" operator="between">
      <formula>1</formula>
      <formula>3</formula>
    </cfRule>
  </conditionalFormatting>
  <conditionalFormatting sqref="L32:L33">
    <cfRule type="containsText" dxfId="8" priority="10" operator="containsText" text="Elevé">
      <formula>NOT(ISERROR(SEARCH("Elevé",L32)))</formula>
    </cfRule>
    <cfRule type="containsText" dxfId="7" priority="11" operator="containsText" text="Modéré">
      <formula>NOT(ISERROR(SEARCH("Modéré",L32)))</formula>
    </cfRule>
    <cfRule type="containsText" dxfId="6" priority="12" operator="containsText" text="Faible">
      <formula>NOT(ISERROR(SEARCH("Faible",L32)))</formula>
    </cfRule>
  </conditionalFormatting>
  <conditionalFormatting sqref="K46">
    <cfRule type="cellIs" dxfId="5" priority="7" operator="between">
      <formula>9</formula>
      <formula>16</formula>
    </cfRule>
    <cfRule type="cellIs" dxfId="4" priority="8" operator="between">
      <formula>4</formula>
      <formula>8.9</formula>
    </cfRule>
    <cfRule type="cellIs" dxfId="3" priority="9" operator="between">
      <formula>1</formula>
      <formula>3.9</formula>
    </cfRule>
  </conditionalFormatting>
  <conditionalFormatting sqref="H46">
    <cfRule type="cellIs" dxfId="2" priority="4" operator="between">
      <formula>9</formula>
      <formula>16</formula>
    </cfRule>
    <cfRule type="cellIs" dxfId="1" priority="5" operator="between">
      <formula>4</formula>
      <formula>8</formula>
    </cfRule>
    <cfRule type="cellIs" dxfId="0" priority="6" operator="between">
      <formula>1</formula>
      <formula>3</formula>
    </cfRule>
  </conditionalFormatting>
  <dataValidations count="1">
    <dataValidation type="list" allowBlank="1" showInputMessage="1" showErrorMessage="1" sqref="B49:B50 B8:B13 B15:B18 B20:B23 B25:B30 B43 B35:B41 B32:B33 B45:B47">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'Tableau des critères'!$A$22:$A$25</xm:f>
          </x14:formula1>
          <xm:sqref>J15:J18 J43 J50 J35:J41 J20:J23 J33 J25:J30 J8:J13 J45:J47</xm:sqref>
        </x14:dataValidation>
        <x14:dataValidation type="list" allowBlank="1" showInputMessage="1" showErrorMessage="1">
          <x14:formula1>
            <xm:f>'Tableau des critères'!$A$5:$A$8</xm:f>
          </x14:formula1>
          <xm:sqref>G15:G18 G43 G50 G35:G41 G20:G23 G8:G13 G33 G25:G30 G45:G47</xm:sqref>
        </x14:dataValidation>
        <x14:dataValidation type="list" allowBlank="1" showInputMessage="1" showErrorMessage="1">
          <x14:formula1>
            <xm:f>'Tableau des critères'!$A$12:$A$15</xm:f>
          </x14:formula1>
          <xm:sqref>F15:F18 F43 F50 F35:F41 F20:F23 F8:F13 F33 F25:F30 F45:F47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75" zoomScaleNormal="75" workbookViewId="0">
      <selection activeCell="E9" sqref="E9"/>
    </sheetView>
  </sheetViews>
  <sheetFormatPr baseColWidth="10" defaultRowHeight="12.5" x14ac:dyDescent="0.35"/>
  <cols>
    <col min="1" max="1" width="15.453125" style="3" bestFit="1" customWidth="1"/>
    <col min="2" max="2" width="17" style="3" customWidth="1"/>
    <col min="3" max="3" width="89.81640625" style="3" customWidth="1"/>
    <col min="4" max="4" width="15.453125" style="3" customWidth="1"/>
    <col min="5" max="5" width="5.7265625" style="3" customWidth="1"/>
    <col min="6" max="6" width="5.1796875" style="3" customWidth="1"/>
    <col min="7" max="7" width="5.7265625" style="3" customWidth="1"/>
    <col min="8" max="8" width="6.26953125" style="3" customWidth="1"/>
    <col min="9" max="9" width="6.453125" style="3" customWidth="1"/>
    <col min="10" max="10" width="5.81640625" style="3" customWidth="1"/>
    <col min="11" max="11" width="5.54296875" style="3" customWidth="1"/>
    <col min="12" max="12" width="6.453125" style="3" customWidth="1"/>
    <col min="13" max="13" width="5.7265625" style="3" customWidth="1"/>
    <col min="14" max="14" width="6.453125" style="3" customWidth="1"/>
    <col min="15" max="15" width="7.453125" style="3" customWidth="1"/>
    <col min="16" max="16" width="5.81640625" style="3" customWidth="1"/>
    <col min="17" max="247" width="11.453125" style="3"/>
    <col min="248" max="248" width="15.453125" style="3" bestFit="1" customWidth="1"/>
    <col min="249" max="249" width="17" style="3" customWidth="1"/>
    <col min="250" max="250" width="89.81640625" style="3" customWidth="1"/>
    <col min="251" max="251" width="0.1796875" style="3" customWidth="1"/>
    <col min="252" max="503" width="11.453125" style="3"/>
    <col min="504" max="504" width="15.453125" style="3" bestFit="1" customWidth="1"/>
    <col min="505" max="505" width="17" style="3" customWidth="1"/>
    <col min="506" max="506" width="89.81640625" style="3" customWidth="1"/>
    <col min="507" max="507" width="0.1796875" style="3" customWidth="1"/>
    <col min="508" max="759" width="11.453125" style="3"/>
    <col min="760" max="760" width="15.453125" style="3" bestFit="1" customWidth="1"/>
    <col min="761" max="761" width="17" style="3" customWidth="1"/>
    <col min="762" max="762" width="89.81640625" style="3" customWidth="1"/>
    <col min="763" max="763" width="0.1796875" style="3" customWidth="1"/>
    <col min="764" max="1015" width="11.453125" style="3"/>
    <col min="1016" max="1016" width="15.453125" style="3" bestFit="1" customWidth="1"/>
    <col min="1017" max="1017" width="17" style="3" customWidth="1"/>
    <col min="1018" max="1018" width="89.81640625" style="3" customWidth="1"/>
    <col min="1019" max="1019" width="0.1796875" style="3" customWidth="1"/>
    <col min="1020" max="1271" width="11.453125" style="3"/>
    <col min="1272" max="1272" width="15.453125" style="3" bestFit="1" customWidth="1"/>
    <col min="1273" max="1273" width="17" style="3" customWidth="1"/>
    <col min="1274" max="1274" width="89.81640625" style="3" customWidth="1"/>
    <col min="1275" max="1275" width="0.1796875" style="3" customWidth="1"/>
    <col min="1276" max="1527" width="11.453125" style="3"/>
    <col min="1528" max="1528" width="15.453125" style="3" bestFit="1" customWidth="1"/>
    <col min="1529" max="1529" width="17" style="3" customWidth="1"/>
    <col min="1530" max="1530" width="89.81640625" style="3" customWidth="1"/>
    <col min="1531" max="1531" width="0.1796875" style="3" customWidth="1"/>
    <col min="1532" max="1783" width="11.453125" style="3"/>
    <col min="1784" max="1784" width="15.453125" style="3" bestFit="1" customWidth="1"/>
    <col min="1785" max="1785" width="17" style="3" customWidth="1"/>
    <col min="1786" max="1786" width="89.81640625" style="3" customWidth="1"/>
    <col min="1787" max="1787" width="0.1796875" style="3" customWidth="1"/>
    <col min="1788" max="2039" width="11.453125" style="3"/>
    <col min="2040" max="2040" width="15.453125" style="3" bestFit="1" customWidth="1"/>
    <col min="2041" max="2041" width="17" style="3" customWidth="1"/>
    <col min="2042" max="2042" width="89.81640625" style="3" customWidth="1"/>
    <col min="2043" max="2043" width="0.1796875" style="3" customWidth="1"/>
    <col min="2044" max="2295" width="11.453125" style="3"/>
    <col min="2296" max="2296" width="15.453125" style="3" bestFit="1" customWidth="1"/>
    <col min="2297" max="2297" width="17" style="3" customWidth="1"/>
    <col min="2298" max="2298" width="89.81640625" style="3" customWidth="1"/>
    <col min="2299" max="2299" width="0.1796875" style="3" customWidth="1"/>
    <col min="2300" max="2551" width="11.453125" style="3"/>
    <col min="2552" max="2552" width="15.453125" style="3" bestFit="1" customWidth="1"/>
    <col min="2553" max="2553" width="17" style="3" customWidth="1"/>
    <col min="2554" max="2554" width="89.81640625" style="3" customWidth="1"/>
    <col min="2555" max="2555" width="0.1796875" style="3" customWidth="1"/>
    <col min="2556" max="2807" width="11.453125" style="3"/>
    <col min="2808" max="2808" width="15.453125" style="3" bestFit="1" customWidth="1"/>
    <col min="2809" max="2809" width="17" style="3" customWidth="1"/>
    <col min="2810" max="2810" width="89.81640625" style="3" customWidth="1"/>
    <col min="2811" max="2811" width="0.1796875" style="3" customWidth="1"/>
    <col min="2812" max="3063" width="11.453125" style="3"/>
    <col min="3064" max="3064" width="15.453125" style="3" bestFit="1" customWidth="1"/>
    <col min="3065" max="3065" width="17" style="3" customWidth="1"/>
    <col min="3066" max="3066" width="89.81640625" style="3" customWidth="1"/>
    <col min="3067" max="3067" width="0.1796875" style="3" customWidth="1"/>
    <col min="3068" max="3319" width="11.453125" style="3"/>
    <col min="3320" max="3320" width="15.453125" style="3" bestFit="1" customWidth="1"/>
    <col min="3321" max="3321" width="17" style="3" customWidth="1"/>
    <col min="3322" max="3322" width="89.81640625" style="3" customWidth="1"/>
    <col min="3323" max="3323" width="0.1796875" style="3" customWidth="1"/>
    <col min="3324" max="3575" width="11.453125" style="3"/>
    <col min="3576" max="3576" width="15.453125" style="3" bestFit="1" customWidth="1"/>
    <col min="3577" max="3577" width="17" style="3" customWidth="1"/>
    <col min="3578" max="3578" width="89.81640625" style="3" customWidth="1"/>
    <col min="3579" max="3579" width="0.1796875" style="3" customWidth="1"/>
    <col min="3580" max="3831" width="11.453125" style="3"/>
    <col min="3832" max="3832" width="15.453125" style="3" bestFit="1" customWidth="1"/>
    <col min="3833" max="3833" width="17" style="3" customWidth="1"/>
    <col min="3834" max="3834" width="89.81640625" style="3" customWidth="1"/>
    <col min="3835" max="3835" width="0.1796875" style="3" customWidth="1"/>
    <col min="3836" max="4087" width="11.453125" style="3"/>
    <col min="4088" max="4088" width="15.453125" style="3" bestFit="1" customWidth="1"/>
    <col min="4089" max="4089" width="17" style="3" customWidth="1"/>
    <col min="4090" max="4090" width="89.81640625" style="3" customWidth="1"/>
    <col min="4091" max="4091" width="0.1796875" style="3" customWidth="1"/>
    <col min="4092" max="4343" width="11.453125" style="3"/>
    <col min="4344" max="4344" width="15.453125" style="3" bestFit="1" customWidth="1"/>
    <col min="4345" max="4345" width="17" style="3" customWidth="1"/>
    <col min="4346" max="4346" width="89.81640625" style="3" customWidth="1"/>
    <col min="4347" max="4347" width="0.1796875" style="3" customWidth="1"/>
    <col min="4348" max="4599" width="11.453125" style="3"/>
    <col min="4600" max="4600" width="15.453125" style="3" bestFit="1" customWidth="1"/>
    <col min="4601" max="4601" width="17" style="3" customWidth="1"/>
    <col min="4602" max="4602" width="89.81640625" style="3" customWidth="1"/>
    <col min="4603" max="4603" width="0.1796875" style="3" customWidth="1"/>
    <col min="4604" max="4855" width="11.453125" style="3"/>
    <col min="4856" max="4856" width="15.453125" style="3" bestFit="1" customWidth="1"/>
    <col min="4857" max="4857" width="17" style="3" customWidth="1"/>
    <col min="4858" max="4858" width="89.81640625" style="3" customWidth="1"/>
    <col min="4859" max="4859" width="0.1796875" style="3" customWidth="1"/>
    <col min="4860" max="5111" width="11.453125" style="3"/>
    <col min="5112" max="5112" width="15.453125" style="3" bestFit="1" customWidth="1"/>
    <col min="5113" max="5113" width="17" style="3" customWidth="1"/>
    <col min="5114" max="5114" width="89.81640625" style="3" customWidth="1"/>
    <col min="5115" max="5115" width="0.1796875" style="3" customWidth="1"/>
    <col min="5116" max="5367" width="11.453125" style="3"/>
    <col min="5368" max="5368" width="15.453125" style="3" bestFit="1" customWidth="1"/>
    <col min="5369" max="5369" width="17" style="3" customWidth="1"/>
    <col min="5370" max="5370" width="89.81640625" style="3" customWidth="1"/>
    <col min="5371" max="5371" width="0.1796875" style="3" customWidth="1"/>
    <col min="5372" max="5623" width="11.453125" style="3"/>
    <col min="5624" max="5624" width="15.453125" style="3" bestFit="1" customWidth="1"/>
    <col min="5625" max="5625" width="17" style="3" customWidth="1"/>
    <col min="5626" max="5626" width="89.81640625" style="3" customWidth="1"/>
    <col min="5627" max="5627" width="0.1796875" style="3" customWidth="1"/>
    <col min="5628" max="5879" width="11.453125" style="3"/>
    <col min="5880" max="5880" width="15.453125" style="3" bestFit="1" customWidth="1"/>
    <col min="5881" max="5881" width="17" style="3" customWidth="1"/>
    <col min="5882" max="5882" width="89.81640625" style="3" customWidth="1"/>
    <col min="5883" max="5883" width="0.1796875" style="3" customWidth="1"/>
    <col min="5884" max="6135" width="11.453125" style="3"/>
    <col min="6136" max="6136" width="15.453125" style="3" bestFit="1" customWidth="1"/>
    <col min="6137" max="6137" width="17" style="3" customWidth="1"/>
    <col min="6138" max="6138" width="89.81640625" style="3" customWidth="1"/>
    <col min="6139" max="6139" width="0.1796875" style="3" customWidth="1"/>
    <col min="6140" max="6391" width="11.453125" style="3"/>
    <col min="6392" max="6392" width="15.453125" style="3" bestFit="1" customWidth="1"/>
    <col min="6393" max="6393" width="17" style="3" customWidth="1"/>
    <col min="6394" max="6394" width="89.81640625" style="3" customWidth="1"/>
    <col min="6395" max="6395" width="0.1796875" style="3" customWidth="1"/>
    <col min="6396" max="6647" width="11.453125" style="3"/>
    <col min="6648" max="6648" width="15.453125" style="3" bestFit="1" customWidth="1"/>
    <col min="6649" max="6649" width="17" style="3" customWidth="1"/>
    <col min="6650" max="6650" width="89.81640625" style="3" customWidth="1"/>
    <col min="6651" max="6651" width="0.1796875" style="3" customWidth="1"/>
    <col min="6652" max="6903" width="11.453125" style="3"/>
    <col min="6904" max="6904" width="15.453125" style="3" bestFit="1" customWidth="1"/>
    <col min="6905" max="6905" width="17" style="3" customWidth="1"/>
    <col min="6906" max="6906" width="89.81640625" style="3" customWidth="1"/>
    <col min="6907" max="6907" width="0.1796875" style="3" customWidth="1"/>
    <col min="6908" max="7159" width="11.453125" style="3"/>
    <col min="7160" max="7160" width="15.453125" style="3" bestFit="1" customWidth="1"/>
    <col min="7161" max="7161" width="17" style="3" customWidth="1"/>
    <col min="7162" max="7162" width="89.81640625" style="3" customWidth="1"/>
    <col min="7163" max="7163" width="0.1796875" style="3" customWidth="1"/>
    <col min="7164" max="7415" width="11.453125" style="3"/>
    <col min="7416" max="7416" width="15.453125" style="3" bestFit="1" customWidth="1"/>
    <col min="7417" max="7417" width="17" style="3" customWidth="1"/>
    <col min="7418" max="7418" width="89.81640625" style="3" customWidth="1"/>
    <col min="7419" max="7419" width="0.1796875" style="3" customWidth="1"/>
    <col min="7420" max="7671" width="11.453125" style="3"/>
    <col min="7672" max="7672" width="15.453125" style="3" bestFit="1" customWidth="1"/>
    <col min="7673" max="7673" width="17" style="3" customWidth="1"/>
    <col min="7674" max="7674" width="89.81640625" style="3" customWidth="1"/>
    <col min="7675" max="7675" width="0.1796875" style="3" customWidth="1"/>
    <col min="7676" max="7927" width="11.453125" style="3"/>
    <col min="7928" max="7928" width="15.453125" style="3" bestFit="1" customWidth="1"/>
    <col min="7929" max="7929" width="17" style="3" customWidth="1"/>
    <col min="7930" max="7930" width="89.81640625" style="3" customWidth="1"/>
    <col min="7931" max="7931" width="0.1796875" style="3" customWidth="1"/>
    <col min="7932" max="8183" width="11.453125" style="3"/>
    <col min="8184" max="8184" width="15.453125" style="3" bestFit="1" customWidth="1"/>
    <col min="8185" max="8185" width="17" style="3" customWidth="1"/>
    <col min="8186" max="8186" width="89.81640625" style="3" customWidth="1"/>
    <col min="8187" max="8187" width="0.1796875" style="3" customWidth="1"/>
    <col min="8188" max="8439" width="11.453125" style="3"/>
    <col min="8440" max="8440" width="15.453125" style="3" bestFit="1" customWidth="1"/>
    <col min="8441" max="8441" width="17" style="3" customWidth="1"/>
    <col min="8442" max="8442" width="89.81640625" style="3" customWidth="1"/>
    <col min="8443" max="8443" width="0.1796875" style="3" customWidth="1"/>
    <col min="8444" max="8695" width="11.453125" style="3"/>
    <col min="8696" max="8696" width="15.453125" style="3" bestFit="1" customWidth="1"/>
    <col min="8697" max="8697" width="17" style="3" customWidth="1"/>
    <col min="8698" max="8698" width="89.81640625" style="3" customWidth="1"/>
    <col min="8699" max="8699" width="0.1796875" style="3" customWidth="1"/>
    <col min="8700" max="8951" width="11.453125" style="3"/>
    <col min="8952" max="8952" width="15.453125" style="3" bestFit="1" customWidth="1"/>
    <col min="8953" max="8953" width="17" style="3" customWidth="1"/>
    <col min="8954" max="8954" width="89.81640625" style="3" customWidth="1"/>
    <col min="8955" max="8955" width="0.1796875" style="3" customWidth="1"/>
    <col min="8956" max="9207" width="11.453125" style="3"/>
    <col min="9208" max="9208" width="15.453125" style="3" bestFit="1" customWidth="1"/>
    <col min="9209" max="9209" width="17" style="3" customWidth="1"/>
    <col min="9210" max="9210" width="89.81640625" style="3" customWidth="1"/>
    <col min="9211" max="9211" width="0.1796875" style="3" customWidth="1"/>
    <col min="9212" max="9463" width="11.453125" style="3"/>
    <col min="9464" max="9464" width="15.453125" style="3" bestFit="1" customWidth="1"/>
    <col min="9465" max="9465" width="17" style="3" customWidth="1"/>
    <col min="9466" max="9466" width="89.81640625" style="3" customWidth="1"/>
    <col min="9467" max="9467" width="0.1796875" style="3" customWidth="1"/>
    <col min="9468" max="9719" width="11.453125" style="3"/>
    <col min="9720" max="9720" width="15.453125" style="3" bestFit="1" customWidth="1"/>
    <col min="9721" max="9721" width="17" style="3" customWidth="1"/>
    <col min="9722" max="9722" width="89.81640625" style="3" customWidth="1"/>
    <col min="9723" max="9723" width="0.1796875" style="3" customWidth="1"/>
    <col min="9724" max="9975" width="11.453125" style="3"/>
    <col min="9976" max="9976" width="15.453125" style="3" bestFit="1" customWidth="1"/>
    <col min="9977" max="9977" width="17" style="3" customWidth="1"/>
    <col min="9978" max="9978" width="89.81640625" style="3" customWidth="1"/>
    <col min="9979" max="9979" width="0.1796875" style="3" customWidth="1"/>
    <col min="9980" max="10231" width="11.453125" style="3"/>
    <col min="10232" max="10232" width="15.453125" style="3" bestFit="1" customWidth="1"/>
    <col min="10233" max="10233" width="17" style="3" customWidth="1"/>
    <col min="10234" max="10234" width="89.81640625" style="3" customWidth="1"/>
    <col min="10235" max="10235" width="0.1796875" style="3" customWidth="1"/>
    <col min="10236" max="10487" width="11.453125" style="3"/>
    <col min="10488" max="10488" width="15.453125" style="3" bestFit="1" customWidth="1"/>
    <col min="10489" max="10489" width="17" style="3" customWidth="1"/>
    <col min="10490" max="10490" width="89.81640625" style="3" customWidth="1"/>
    <col min="10491" max="10491" width="0.1796875" style="3" customWidth="1"/>
    <col min="10492" max="10743" width="11.453125" style="3"/>
    <col min="10744" max="10744" width="15.453125" style="3" bestFit="1" customWidth="1"/>
    <col min="10745" max="10745" width="17" style="3" customWidth="1"/>
    <col min="10746" max="10746" width="89.81640625" style="3" customWidth="1"/>
    <col min="10747" max="10747" width="0.1796875" style="3" customWidth="1"/>
    <col min="10748" max="10999" width="11.453125" style="3"/>
    <col min="11000" max="11000" width="15.453125" style="3" bestFit="1" customWidth="1"/>
    <col min="11001" max="11001" width="17" style="3" customWidth="1"/>
    <col min="11002" max="11002" width="89.81640625" style="3" customWidth="1"/>
    <col min="11003" max="11003" width="0.1796875" style="3" customWidth="1"/>
    <col min="11004" max="11255" width="11.453125" style="3"/>
    <col min="11256" max="11256" width="15.453125" style="3" bestFit="1" customWidth="1"/>
    <col min="11257" max="11257" width="17" style="3" customWidth="1"/>
    <col min="11258" max="11258" width="89.81640625" style="3" customWidth="1"/>
    <col min="11259" max="11259" width="0.1796875" style="3" customWidth="1"/>
    <col min="11260" max="11511" width="11.453125" style="3"/>
    <col min="11512" max="11512" width="15.453125" style="3" bestFit="1" customWidth="1"/>
    <col min="11513" max="11513" width="17" style="3" customWidth="1"/>
    <col min="11514" max="11514" width="89.81640625" style="3" customWidth="1"/>
    <col min="11515" max="11515" width="0.1796875" style="3" customWidth="1"/>
    <col min="11516" max="11767" width="11.453125" style="3"/>
    <col min="11768" max="11768" width="15.453125" style="3" bestFit="1" customWidth="1"/>
    <col min="11769" max="11769" width="17" style="3" customWidth="1"/>
    <col min="11770" max="11770" width="89.81640625" style="3" customWidth="1"/>
    <col min="11771" max="11771" width="0.1796875" style="3" customWidth="1"/>
    <col min="11772" max="12023" width="11.453125" style="3"/>
    <col min="12024" max="12024" width="15.453125" style="3" bestFit="1" customWidth="1"/>
    <col min="12025" max="12025" width="17" style="3" customWidth="1"/>
    <col min="12026" max="12026" width="89.81640625" style="3" customWidth="1"/>
    <col min="12027" max="12027" width="0.1796875" style="3" customWidth="1"/>
    <col min="12028" max="12279" width="11.453125" style="3"/>
    <col min="12280" max="12280" width="15.453125" style="3" bestFit="1" customWidth="1"/>
    <col min="12281" max="12281" width="17" style="3" customWidth="1"/>
    <col min="12282" max="12282" width="89.81640625" style="3" customWidth="1"/>
    <col min="12283" max="12283" width="0.1796875" style="3" customWidth="1"/>
    <col min="12284" max="12535" width="11.453125" style="3"/>
    <col min="12536" max="12536" width="15.453125" style="3" bestFit="1" customWidth="1"/>
    <col min="12537" max="12537" width="17" style="3" customWidth="1"/>
    <col min="12538" max="12538" width="89.81640625" style="3" customWidth="1"/>
    <col min="12539" max="12539" width="0.1796875" style="3" customWidth="1"/>
    <col min="12540" max="12791" width="11.453125" style="3"/>
    <col min="12792" max="12792" width="15.453125" style="3" bestFit="1" customWidth="1"/>
    <col min="12793" max="12793" width="17" style="3" customWidth="1"/>
    <col min="12794" max="12794" width="89.81640625" style="3" customWidth="1"/>
    <col min="12795" max="12795" width="0.1796875" style="3" customWidth="1"/>
    <col min="12796" max="13047" width="11.453125" style="3"/>
    <col min="13048" max="13048" width="15.453125" style="3" bestFit="1" customWidth="1"/>
    <col min="13049" max="13049" width="17" style="3" customWidth="1"/>
    <col min="13050" max="13050" width="89.81640625" style="3" customWidth="1"/>
    <col min="13051" max="13051" width="0.1796875" style="3" customWidth="1"/>
    <col min="13052" max="13303" width="11.453125" style="3"/>
    <col min="13304" max="13304" width="15.453125" style="3" bestFit="1" customWidth="1"/>
    <col min="13305" max="13305" width="17" style="3" customWidth="1"/>
    <col min="13306" max="13306" width="89.81640625" style="3" customWidth="1"/>
    <col min="13307" max="13307" width="0.1796875" style="3" customWidth="1"/>
    <col min="13308" max="13559" width="11.453125" style="3"/>
    <col min="13560" max="13560" width="15.453125" style="3" bestFit="1" customWidth="1"/>
    <col min="13561" max="13561" width="17" style="3" customWidth="1"/>
    <col min="13562" max="13562" width="89.81640625" style="3" customWidth="1"/>
    <col min="13563" max="13563" width="0.1796875" style="3" customWidth="1"/>
    <col min="13564" max="13815" width="11.453125" style="3"/>
    <col min="13816" max="13816" width="15.453125" style="3" bestFit="1" customWidth="1"/>
    <col min="13817" max="13817" width="17" style="3" customWidth="1"/>
    <col min="13818" max="13818" width="89.81640625" style="3" customWidth="1"/>
    <col min="13819" max="13819" width="0.1796875" style="3" customWidth="1"/>
    <col min="13820" max="14071" width="11.453125" style="3"/>
    <col min="14072" max="14072" width="15.453125" style="3" bestFit="1" customWidth="1"/>
    <col min="14073" max="14073" width="17" style="3" customWidth="1"/>
    <col min="14074" max="14074" width="89.81640625" style="3" customWidth="1"/>
    <col min="14075" max="14075" width="0.1796875" style="3" customWidth="1"/>
    <col min="14076" max="14327" width="11.453125" style="3"/>
    <col min="14328" max="14328" width="15.453125" style="3" bestFit="1" customWidth="1"/>
    <col min="14329" max="14329" width="17" style="3" customWidth="1"/>
    <col min="14330" max="14330" width="89.81640625" style="3" customWidth="1"/>
    <col min="14331" max="14331" width="0.1796875" style="3" customWidth="1"/>
    <col min="14332" max="14583" width="11.453125" style="3"/>
    <col min="14584" max="14584" width="15.453125" style="3" bestFit="1" customWidth="1"/>
    <col min="14585" max="14585" width="17" style="3" customWidth="1"/>
    <col min="14586" max="14586" width="89.81640625" style="3" customWidth="1"/>
    <col min="14587" max="14587" width="0.1796875" style="3" customWidth="1"/>
    <col min="14588" max="14839" width="11.453125" style="3"/>
    <col min="14840" max="14840" width="15.453125" style="3" bestFit="1" customWidth="1"/>
    <col min="14841" max="14841" width="17" style="3" customWidth="1"/>
    <col min="14842" max="14842" width="89.81640625" style="3" customWidth="1"/>
    <col min="14843" max="14843" width="0.1796875" style="3" customWidth="1"/>
    <col min="14844" max="15095" width="11.453125" style="3"/>
    <col min="15096" max="15096" width="15.453125" style="3" bestFit="1" customWidth="1"/>
    <col min="15097" max="15097" width="17" style="3" customWidth="1"/>
    <col min="15098" max="15098" width="89.81640625" style="3" customWidth="1"/>
    <col min="15099" max="15099" width="0.1796875" style="3" customWidth="1"/>
    <col min="15100" max="15351" width="11.453125" style="3"/>
    <col min="15352" max="15352" width="15.453125" style="3" bestFit="1" customWidth="1"/>
    <col min="15353" max="15353" width="17" style="3" customWidth="1"/>
    <col min="15354" max="15354" width="89.81640625" style="3" customWidth="1"/>
    <col min="15355" max="15355" width="0.1796875" style="3" customWidth="1"/>
    <col min="15356" max="15607" width="11.453125" style="3"/>
    <col min="15608" max="15608" width="15.453125" style="3" bestFit="1" customWidth="1"/>
    <col min="15609" max="15609" width="17" style="3" customWidth="1"/>
    <col min="15610" max="15610" width="89.81640625" style="3" customWidth="1"/>
    <col min="15611" max="15611" width="0.1796875" style="3" customWidth="1"/>
    <col min="15612" max="15863" width="11.453125" style="3"/>
    <col min="15864" max="15864" width="15.453125" style="3" bestFit="1" customWidth="1"/>
    <col min="15865" max="15865" width="17" style="3" customWidth="1"/>
    <col min="15866" max="15866" width="89.81640625" style="3" customWidth="1"/>
    <col min="15867" max="15867" width="0.1796875" style="3" customWidth="1"/>
    <col min="15868" max="16119" width="11.453125" style="3"/>
    <col min="16120" max="16120" width="15.453125" style="3" bestFit="1" customWidth="1"/>
    <col min="16121" max="16121" width="17" style="3" customWidth="1"/>
    <col min="16122" max="16122" width="89.81640625" style="3" customWidth="1"/>
    <col min="16123" max="16123" width="0.1796875" style="3" customWidth="1"/>
    <col min="16124" max="16384" width="11.453125" style="3"/>
  </cols>
  <sheetData>
    <row r="1" spans="1:6" ht="33.75" customHeight="1" x14ac:dyDescent="0.35">
      <c r="A1" s="190" t="s">
        <v>24</v>
      </c>
      <c r="B1" s="190"/>
      <c r="C1" s="190"/>
      <c r="D1" s="43"/>
    </row>
    <row r="2" spans="1:6" s="5" customFormat="1" ht="20.25" customHeight="1" thickBot="1" x14ac:dyDescent="0.4">
      <c r="A2" s="4"/>
      <c r="B2" s="4"/>
      <c r="C2" s="4"/>
      <c r="D2" s="4"/>
    </row>
    <row r="3" spans="1:6" ht="30" customHeight="1" thickBot="1" x14ac:dyDescent="0.4">
      <c r="A3" s="184" t="s">
        <v>25</v>
      </c>
      <c r="B3" s="185"/>
      <c r="C3" s="186"/>
    </row>
    <row r="4" spans="1:6" ht="33.75" customHeight="1" x14ac:dyDescent="0.35">
      <c r="A4" s="77" t="s">
        <v>24</v>
      </c>
      <c r="B4" s="77" t="s">
        <v>26</v>
      </c>
      <c r="C4" s="77" t="s">
        <v>27</v>
      </c>
    </row>
    <row r="5" spans="1:6" ht="28.5" customHeight="1" x14ac:dyDescent="0.35">
      <c r="A5" s="6">
        <v>4</v>
      </c>
      <c r="B5" s="6" t="s">
        <v>28</v>
      </c>
      <c r="C5" s="6" t="s">
        <v>141</v>
      </c>
      <c r="F5" s="2"/>
    </row>
    <row r="6" spans="1:6" ht="28.5" customHeight="1" x14ac:dyDescent="0.35">
      <c r="A6" s="6">
        <v>3</v>
      </c>
      <c r="B6" s="6" t="s">
        <v>29</v>
      </c>
      <c r="C6" s="6" t="s">
        <v>143</v>
      </c>
    </row>
    <row r="7" spans="1:6" ht="28" x14ac:dyDescent="0.35">
      <c r="A7" s="6">
        <v>2</v>
      </c>
      <c r="B7" s="6" t="s">
        <v>30</v>
      </c>
      <c r="C7" s="6" t="s">
        <v>142</v>
      </c>
    </row>
    <row r="8" spans="1:6" ht="28.5" customHeight="1" x14ac:dyDescent="0.35">
      <c r="A8" s="6">
        <v>1</v>
      </c>
      <c r="B8" s="6" t="s">
        <v>31</v>
      </c>
      <c r="C8" s="6" t="s">
        <v>140</v>
      </c>
    </row>
    <row r="9" spans="1:6" ht="20.25" customHeight="1" thickBot="1" x14ac:dyDescent="0.4">
      <c r="A9" s="7"/>
      <c r="B9" s="7"/>
      <c r="C9" s="7"/>
      <c r="D9" s="2"/>
    </row>
    <row r="10" spans="1:6" ht="30.75" customHeight="1" thickBot="1" x14ac:dyDescent="0.4">
      <c r="A10" s="184" t="s">
        <v>124</v>
      </c>
      <c r="B10" s="185"/>
      <c r="C10" s="186"/>
    </row>
    <row r="11" spans="1:6" ht="14" x14ac:dyDescent="0.35">
      <c r="A11" s="78" t="s">
        <v>24</v>
      </c>
      <c r="B11" s="187" t="s">
        <v>27</v>
      </c>
      <c r="C11" s="187"/>
    </row>
    <row r="12" spans="1:6" ht="30" customHeight="1" x14ac:dyDescent="0.35">
      <c r="A12" s="6">
        <v>4</v>
      </c>
      <c r="B12" s="188" t="s">
        <v>202</v>
      </c>
      <c r="C12" s="189"/>
    </row>
    <row r="13" spans="1:6" ht="30" customHeight="1" x14ac:dyDescent="0.35">
      <c r="A13" s="6">
        <v>3</v>
      </c>
      <c r="B13" s="191" t="s">
        <v>203</v>
      </c>
      <c r="C13" s="189"/>
    </row>
    <row r="14" spans="1:6" ht="30" customHeight="1" x14ac:dyDescent="0.35">
      <c r="A14" s="6">
        <v>2</v>
      </c>
      <c r="B14" s="191" t="s">
        <v>204</v>
      </c>
      <c r="C14" s="189"/>
    </row>
    <row r="15" spans="1:6" ht="30" customHeight="1" x14ac:dyDescent="0.35">
      <c r="A15" s="6">
        <v>1</v>
      </c>
      <c r="B15" s="191" t="s">
        <v>205</v>
      </c>
      <c r="C15" s="189"/>
    </row>
    <row r="16" spans="1:6" ht="20.25" customHeight="1" thickBot="1" x14ac:dyDescent="0.4">
      <c r="A16" s="8"/>
      <c r="B16" s="8"/>
      <c r="C16" s="8"/>
      <c r="D16" s="2"/>
    </row>
    <row r="17" spans="1:5" ht="15" customHeight="1" thickBot="1" x14ac:dyDescent="0.4">
      <c r="A17" s="173" t="s">
        <v>32</v>
      </c>
      <c r="B17" s="174"/>
      <c r="C17" s="175"/>
    </row>
    <row r="18" spans="1:5" ht="20.149999999999999" customHeight="1" x14ac:dyDescent="0.35">
      <c r="A18" s="176" t="s">
        <v>206</v>
      </c>
      <c r="B18" s="177"/>
      <c r="C18" s="178"/>
    </row>
    <row r="19" spans="1:5" ht="20.25" customHeight="1" x14ac:dyDescent="0.35">
      <c r="A19" s="2"/>
      <c r="B19" s="2"/>
      <c r="C19" s="2"/>
      <c r="D19" s="2"/>
    </row>
    <row r="20" spans="1:5" ht="15" customHeight="1" x14ac:dyDescent="0.35">
      <c r="A20" s="179" t="s">
        <v>33</v>
      </c>
      <c r="B20" s="179"/>
      <c r="C20" s="179"/>
    </row>
    <row r="21" spans="1:5" ht="28" x14ac:dyDescent="0.35">
      <c r="A21" s="78" t="s">
        <v>24</v>
      </c>
      <c r="B21" s="78" t="s">
        <v>26</v>
      </c>
      <c r="C21" s="78" t="s">
        <v>27</v>
      </c>
      <c r="D21" s="41"/>
      <c r="E21" s="40"/>
    </row>
    <row r="22" spans="1:5" ht="40" customHeight="1" x14ac:dyDescent="0.35">
      <c r="A22" s="6">
        <v>1</v>
      </c>
      <c r="B22" s="15" t="s">
        <v>34</v>
      </c>
      <c r="C22" s="9" t="s">
        <v>35</v>
      </c>
      <c r="D22" s="42"/>
      <c r="E22" s="40"/>
    </row>
    <row r="23" spans="1:5" ht="42.75" customHeight="1" x14ac:dyDescent="0.35">
      <c r="A23" s="6">
        <v>0.7</v>
      </c>
      <c r="B23" s="15" t="s">
        <v>36</v>
      </c>
      <c r="C23" s="10" t="s">
        <v>116</v>
      </c>
      <c r="D23" s="42"/>
      <c r="E23" s="40"/>
    </row>
    <row r="24" spans="1:5" ht="40" customHeight="1" x14ac:dyDescent="0.35">
      <c r="A24" s="6">
        <v>0.5</v>
      </c>
      <c r="B24" s="15" t="s">
        <v>37</v>
      </c>
      <c r="C24" s="10" t="s">
        <v>38</v>
      </c>
      <c r="D24" s="42"/>
      <c r="E24" s="40"/>
    </row>
    <row r="25" spans="1:5" ht="42" x14ac:dyDescent="0.35">
      <c r="A25" s="15">
        <v>0.3</v>
      </c>
      <c r="B25" s="11" t="s">
        <v>39</v>
      </c>
      <c r="C25" s="12" t="s">
        <v>207</v>
      </c>
      <c r="D25" s="42"/>
      <c r="E25" s="40"/>
    </row>
    <row r="26" spans="1:5" ht="30" customHeight="1" thickBot="1" x14ac:dyDescent="0.4">
      <c r="A26" s="13"/>
      <c r="B26" s="13"/>
      <c r="C26" s="14"/>
      <c r="D26" s="13"/>
    </row>
    <row r="27" spans="1:5" ht="18.5" thickBot="1" x14ac:dyDescent="0.4">
      <c r="A27" s="173" t="s">
        <v>40</v>
      </c>
      <c r="B27" s="174"/>
      <c r="C27" s="175"/>
    </row>
    <row r="28" spans="1:5" ht="36.75" customHeight="1" x14ac:dyDescent="0.35">
      <c r="A28" s="176" t="s">
        <v>45</v>
      </c>
      <c r="B28" s="177"/>
      <c r="C28" s="178"/>
    </row>
    <row r="29" spans="1:5" x14ac:dyDescent="0.35">
      <c r="A29" s="192" t="s">
        <v>41</v>
      </c>
      <c r="B29" s="193"/>
      <c r="C29" s="194"/>
      <c r="D29" s="2"/>
    </row>
    <row r="30" spans="1:5" x14ac:dyDescent="0.35">
      <c r="A30" s="195"/>
      <c r="B30" s="196"/>
      <c r="C30" s="197"/>
      <c r="D30" s="2"/>
    </row>
    <row r="31" spans="1:5" x14ac:dyDescent="0.35">
      <c r="A31" s="195"/>
      <c r="B31" s="196"/>
      <c r="C31" s="197"/>
      <c r="D31" s="2"/>
    </row>
    <row r="32" spans="1:5" x14ac:dyDescent="0.35">
      <c r="A32" s="195"/>
      <c r="B32" s="196"/>
      <c r="C32" s="197"/>
      <c r="D32" s="2"/>
    </row>
    <row r="33" spans="1:7" x14ac:dyDescent="0.35">
      <c r="A33" s="195"/>
      <c r="B33" s="196"/>
      <c r="C33" s="197"/>
      <c r="D33" s="2"/>
    </row>
    <row r="34" spans="1:7" x14ac:dyDescent="0.35">
      <c r="A34" s="195"/>
      <c r="B34" s="196"/>
      <c r="C34" s="197"/>
      <c r="D34" s="2"/>
    </row>
    <row r="35" spans="1:7" x14ac:dyDescent="0.35">
      <c r="A35" s="195"/>
      <c r="B35" s="196"/>
      <c r="C35" s="197"/>
      <c r="D35" s="2"/>
    </row>
    <row r="36" spans="1:7" x14ac:dyDescent="0.35">
      <c r="A36" s="195"/>
      <c r="B36" s="196"/>
      <c r="C36" s="197"/>
      <c r="D36" s="2"/>
    </row>
    <row r="37" spans="1:7" x14ac:dyDescent="0.35">
      <c r="A37" s="198"/>
      <c r="B37" s="199"/>
      <c r="C37" s="200"/>
      <c r="D37" s="2"/>
    </row>
    <row r="38" spans="1:7" x14ac:dyDescent="0.35">
      <c r="F38" s="38"/>
      <c r="G38" s="38"/>
    </row>
    <row r="39" spans="1:7" x14ac:dyDescent="0.35">
      <c r="A39" s="40"/>
      <c r="C39" s="40"/>
      <c r="E39" s="40"/>
      <c r="G39" s="38"/>
    </row>
    <row r="40" spans="1:7" ht="38.25" customHeight="1" x14ac:dyDescent="0.35">
      <c r="A40" s="181"/>
      <c r="B40" s="172" t="s">
        <v>123</v>
      </c>
      <c r="C40" s="183" t="s">
        <v>127</v>
      </c>
    </row>
    <row r="41" spans="1:7" x14ac:dyDescent="0.35">
      <c r="A41" s="182"/>
      <c r="B41" s="172"/>
      <c r="C41" s="183"/>
    </row>
    <row r="42" spans="1:7" ht="2.25" customHeight="1" x14ac:dyDescent="0.35">
      <c r="A42" s="39"/>
      <c r="B42" s="9"/>
      <c r="C42" s="9"/>
    </row>
    <row r="43" spans="1:7" ht="38.25" customHeight="1" x14ac:dyDescent="0.35">
      <c r="A43" s="180"/>
      <c r="B43" s="172" t="s">
        <v>125</v>
      </c>
      <c r="C43" s="183" t="s">
        <v>139</v>
      </c>
    </row>
    <row r="44" spans="1:7" x14ac:dyDescent="0.35">
      <c r="A44" s="180"/>
      <c r="B44" s="172"/>
      <c r="C44" s="183"/>
    </row>
    <row r="45" spans="1:7" ht="3" customHeight="1" x14ac:dyDescent="0.35">
      <c r="A45" s="39"/>
      <c r="B45" s="9"/>
      <c r="C45" s="9"/>
    </row>
    <row r="46" spans="1:7" ht="38.25" customHeight="1" x14ac:dyDescent="0.35">
      <c r="A46" s="171"/>
      <c r="B46" s="172" t="s">
        <v>126</v>
      </c>
      <c r="C46" s="183" t="s">
        <v>128</v>
      </c>
    </row>
    <row r="47" spans="1:7" x14ac:dyDescent="0.35">
      <c r="A47" s="171"/>
      <c r="B47" s="172"/>
      <c r="C47" s="183"/>
    </row>
  </sheetData>
  <mergeCells count="23">
    <mergeCell ref="B13:C13"/>
    <mergeCell ref="A28:C28"/>
    <mergeCell ref="A29:C37"/>
    <mergeCell ref="B14:C14"/>
    <mergeCell ref="B15:C15"/>
    <mergeCell ref="A3:C3"/>
    <mergeCell ref="A10:C10"/>
    <mergeCell ref="B11:C11"/>
    <mergeCell ref="B12:C12"/>
    <mergeCell ref="A1:C1"/>
    <mergeCell ref="A46:A47"/>
    <mergeCell ref="B40:B41"/>
    <mergeCell ref="A17:C17"/>
    <mergeCell ref="A18:C18"/>
    <mergeCell ref="A20:C20"/>
    <mergeCell ref="A43:A44"/>
    <mergeCell ref="A40:A41"/>
    <mergeCell ref="B43:B44"/>
    <mergeCell ref="B46:B47"/>
    <mergeCell ref="A27:C27"/>
    <mergeCell ref="C40:C41"/>
    <mergeCell ref="C43:C44"/>
    <mergeCell ref="C46:C47"/>
  </mergeCells>
  <printOptions horizontalCentered="1" verticalCentered="1"/>
  <pageMargins left="0.31496062992125984" right="0.31496062992125984" top="0.15748031496062992" bottom="0.15748031496062992" header="0.23622047244094491" footer="0.31496062992125984"/>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topLeftCell="A5" zoomScaleNormal="100" workbookViewId="0">
      <selection activeCell="P67" sqref="P67"/>
    </sheetView>
  </sheetViews>
  <sheetFormatPr baseColWidth="10" defaultRowHeight="14.5" x14ac:dyDescent="0.35"/>
  <sheetData/>
  <pageMargins left="0.7" right="0.7" top="0.75" bottom="0.75" header="0.3" footer="0.3"/>
  <pageSetup paperSize="9" orientation="portrait"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10" workbookViewId="0">
      <selection activeCell="M45" sqref="M45"/>
    </sheetView>
  </sheetViews>
  <sheetFormatPr baseColWidth="10" defaultColWidth="11.453125" defaultRowHeight="12.5" x14ac:dyDescent="0.25"/>
  <cols>
    <col min="1" max="16384" width="11.453125" style="33"/>
  </cols>
  <sheetData>
    <row r="1" spans="1:8" x14ac:dyDescent="0.25">
      <c r="A1" s="201" t="s">
        <v>113</v>
      </c>
      <c r="B1" s="202"/>
      <c r="C1" s="202"/>
      <c r="D1" s="202"/>
      <c r="E1" s="202"/>
      <c r="F1" s="202"/>
      <c r="G1" s="202"/>
      <c r="H1" s="202"/>
    </row>
    <row r="2" spans="1:8" x14ac:dyDescent="0.25">
      <c r="A2" s="202"/>
      <c r="B2" s="202"/>
      <c r="C2" s="202"/>
      <c r="D2" s="202"/>
      <c r="E2" s="202"/>
      <c r="F2" s="202"/>
      <c r="G2" s="202"/>
      <c r="H2" s="202"/>
    </row>
    <row r="3" spans="1:8" ht="13" x14ac:dyDescent="0.25">
      <c r="A3" s="34"/>
      <c r="B3" s="34"/>
      <c r="C3" s="34"/>
      <c r="D3" s="34"/>
      <c r="E3" s="34"/>
      <c r="F3" s="34"/>
      <c r="G3" s="34"/>
      <c r="H3" s="34"/>
    </row>
    <row r="4" spans="1:8" x14ac:dyDescent="0.25">
      <c r="A4" s="203" t="s">
        <v>114</v>
      </c>
      <c r="B4" s="204"/>
      <c r="C4" s="204"/>
      <c r="D4" s="204"/>
      <c r="E4" s="204"/>
      <c r="F4" s="204"/>
      <c r="G4" s="204"/>
      <c r="H4" s="204"/>
    </row>
    <row r="5" spans="1:8" x14ac:dyDescent="0.25">
      <c r="A5" s="204"/>
      <c r="B5" s="204"/>
      <c r="C5" s="204"/>
      <c r="D5" s="204"/>
      <c r="E5" s="204"/>
      <c r="F5" s="204"/>
      <c r="G5" s="204"/>
      <c r="H5" s="204"/>
    </row>
    <row r="6" spans="1:8" ht="8.25" customHeight="1" x14ac:dyDescent="0.25">
      <c r="A6" s="35"/>
      <c r="B6" s="35"/>
      <c r="C6" s="35"/>
      <c r="D6" s="35"/>
      <c r="E6" s="35"/>
      <c r="F6" s="35"/>
      <c r="G6" s="35"/>
      <c r="H6" s="35"/>
    </row>
  </sheetData>
  <mergeCells count="2">
    <mergeCell ref="A1:H2"/>
    <mergeCell ref="A4:H5"/>
  </mergeCells>
  <pageMargins left="0.39370078740157483" right="0.39370078740157483" top="0.59055118110236227" bottom="0.59055118110236227"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Informations générales</vt:lpstr>
      <vt:lpstr>Unité de travail 1</vt:lpstr>
      <vt:lpstr>Unité de travail 2</vt:lpstr>
      <vt:lpstr>Unité de travail 3</vt:lpstr>
      <vt:lpstr>EXEMPLE COVID</vt:lpstr>
      <vt:lpstr>Unité de travail EXEMPLE</vt:lpstr>
      <vt:lpstr>Tableau des critères</vt:lpstr>
      <vt:lpstr>Explication Méthodologie COVID</vt:lpstr>
      <vt:lpstr>Explications RPS</vt:lpstr>
      <vt:lpstr>Textes réglementaires</vt:lpstr>
      <vt:lpstr>'EXEMPLE COVID'!Impression_des_titres</vt:lpstr>
      <vt:lpstr>'Unité de travail 1'!Impression_des_titres</vt:lpstr>
      <vt:lpstr>'Unité de travail 2'!Impression_des_titres</vt:lpstr>
      <vt:lpstr>'Unité de travail 3'!Impression_des_titres</vt:lpstr>
      <vt:lpstr>'Unité de travail EXEMPLE'!Impression_des_titres</vt:lpstr>
      <vt:lpstr>'Explication Méthodologie COVID'!OLE_LINK2</vt:lpstr>
      <vt:lpstr>'Explication Méthodologie COVID'!OLE_LINK3</vt:lpstr>
      <vt:lpstr>'Explication Méthodologie COVID'!OLE_LINK5</vt:lpstr>
      <vt:lpstr>'Unité de travail 1'!Zone_d_impression</vt:lpstr>
      <vt:lpstr>'Unité de travail 2'!Zone_d_impression</vt:lpstr>
      <vt:lpstr>'Unité de travail 3'!Zone_d_impression</vt:lpstr>
      <vt:lpstr>'Unité de travail EXEMPLE'!Zone_d_impression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Martelly</dc:creator>
  <cp:lastModifiedBy>Aksana Nicoletti</cp:lastModifiedBy>
  <cp:lastPrinted>2020-07-07T06:59:48Z</cp:lastPrinted>
  <dcterms:created xsi:type="dcterms:W3CDTF">2015-01-22T08:10:51Z</dcterms:created>
  <dcterms:modified xsi:type="dcterms:W3CDTF">2020-07-09T11:28:49Z</dcterms:modified>
</cp:coreProperties>
</file>